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karolinajurackova/Library/Mobile Documents/com~apple~CloudDocs/🚒Hasiči/2026/ŽH/sunava 2026/"/>
    </mc:Choice>
  </mc:AlternateContent>
  <xr:revisionPtr revIDLastSave="0" documentId="13_ncr:1_{DAFBB1E9-B705-0442-87B8-89DF65602873}" xr6:coauthVersionLast="47" xr6:coauthVersionMax="47" xr10:uidLastSave="{00000000-0000-0000-0000-000000000000}"/>
  <bookViews>
    <workbookView xWindow="0" yWindow="660" windowWidth="29400" windowHeight="18460" activeTab="1" xr2:uid="{88FF9652-DEEB-45A9-86BA-A47656CC3F92}"/>
  </bookViews>
  <sheets>
    <sheet name="Sheet1" sheetId="1" r:id="rId1"/>
    <sheet name="Háro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7" i="2" l="1"/>
  <c r="L26" i="2"/>
  <c r="H30" i="1"/>
  <c r="H31" i="1"/>
  <c r="H32" i="1"/>
  <c r="H33" i="1"/>
  <c r="H34" i="1"/>
  <c r="H35" i="1"/>
  <c r="H29" i="1"/>
  <c r="H26" i="1"/>
  <c r="H27" i="1"/>
  <c r="H25" i="1"/>
  <c r="H19" i="1"/>
  <c r="H20" i="1"/>
  <c r="H21" i="1"/>
  <c r="H22" i="1"/>
  <c r="H23" i="1"/>
  <c r="H18" i="1"/>
  <c r="H14" i="1"/>
  <c r="H15" i="1"/>
  <c r="H16" i="1"/>
  <c r="H13" i="1"/>
  <c r="H8" i="1"/>
  <c r="H9" i="1"/>
  <c r="H10" i="1"/>
  <c r="H11" i="1"/>
  <c r="H7" i="1"/>
  <c r="H38" i="1"/>
  <c r="H39" i="1"/>
  <c r="H40" i="1"/>
  <c r="H37" i="1"/>
</calcChain>
</file>

<file path=xl/sharedStrings.xml><?xml version="1.0" encoding="utf-8"?>
<sst xmlns="http://schemas.openxmlformats.org/spreadsheetml/2006/main" count="330" uniqueCount="166">
  <si>
    <t>Šuňava okres Poprad -  30.5.2026 - 8. ročník</t>
  </si>
  <si>
    <t>dosiahnutý čas (s)</t>
  </si>
  <si>
    <t>trestné body</t>
  </si>
  <si>
    <t>čas (s) celkovo</t>
  </si>
  <si>
    <t>Rozdiel</t>
  </si>
  <si>
    <t>Por.</t>
  </si>
  <si>
    <t>Priezvisko a meno</t>
  </si>
  <si>
    <t xml:space="preserve"> organizácia</t>
  </si>
  <si>
    <t>1.</t>
  </si>
  <si>
    <t>2.</t>
  </si>
  <si>
    <t>3.</t>
  </si>
  <si>
    <t>4.</t>
  </si>
  <si>
    <t>5.</t>
  </si>
  <si>
    <t>6.</t>
  </si>
  <si>
    <t>7.</t>
  </si>
  <si>
    <t>Ženy nad 35 rokov</t>
  </si>
  <si>
    <t>Muži nad 50 rokov</t>
  </si>
  <si>
    <t>DHZ Šuňava</t>
  </si>
  <si>
    <t>DHZ Štrba</t>
  </si>
  <si>
    <t xml:space="preserve">DHZ Hôrka </t>
  </si>
  <si>
    <t xml:space="preserve">Anežka Bohunčáková </t>
  </si>
  <si>
    <t>DHZ Spišský Štiavnik</t>
  </si>
  <si>
    <t>Adrian Ficik</t>
  </si>
  <si>
    <t>TFA Team Slovakia</t>
  </si>
  <si>
    <t>Simona Gorecká</t>
  </si>
  <si>
    <t>Jozef Gajdoš</t>
  </si>
  <si>
    <t xml:space="preserve">Jana Kaprálová </t>
  </si>
  <si>
    <t>DHZ Lučivná</t>
  </si>
  <si>
    <t xml:space="preserve">Štefan Sýkora </t>
  </si>
  <si>
    <t xml:space="preserve">Pavol Bašista </t>
  </si>
  <si>
    <t>Poprad</t>
  </si>
  <si>
    <t xml:space="preserve">Damián Petruľa </t>
  </si>
  <si>
    <t>Flamingo Spišské Bystré</t>
  </si>
  <si>
    <t xml:space="preserve">Ján Kaprál </t>
  </si>
  <si>
    <t xml:space="preserve">Pavol Jablonka </t>
  </si>
  <si>
    <t>Lukáš Vrťo</t>
  </si>
  <si>
    <t xml:space="preserve">DHZ Kriváň </t>
  </si>
  <si>
    <t>DHZ Liptovská Teplička</t>
  </si>
  <si>
    <t>Peter Džalaj</t>
  </si>
  <si>
    <t>DHZ Ovčie</t>
  </si>
  <si>
    <t xml:space="preserve">Peter Korenko </t>
  </si>
  <si>
    <t xml:space="preserve">Marián Pitoňák </t>
  </si>
  <si>
    <t>Stanislav Cvaniga</t>
  </si>
  <si>
    <t>Stanislav Ovsiak</t>
  </si>
  <si>
    <t xml:space="preserve">Ján Fridman </t>
  </si>
  <si>
    <t xml:space="preserve"> </t>
  </si>
  <si>
    <t xml:space="preserve">Matej Juhás </t>
  </si>
  <si>
    <t>Tomáš Fridman</t>
  </si>
  <si>
    <t>Róbert Huliak</t>
  </si>
  <si>
    <t>Dominika Janošová</t>
  </si>
  <si>
    <t>Daniela Ondíková</t>
  </si>
  <si>
    <t>Daniela Pitoňáková</t>
  </si>
  <si>
    <t>Valéria Messerschmidtová</t>
  </si>
  <si>
    <t xml:space="preserve">Damián Muranský </t>
  </si>
  <si>
    <t xml:space="preserve">Jaroslav Kačír </t>
  </si>
  <si>
    <t>Martina Kačírová</t>
  </si>
  <si>
    <t>DHZ Bánovce nad Ondavou</t>
  </si>
  <si>
    <t>TATRANSKÁ LIGA ŽELEZNÝCH HASIČOV 2026 - 4. ročník - 1. súťaž</t>
  </si>
  <si>
    <t>DHZ Tesárske Mlyňany/SLOVAK FIRE WARIORS</t>
  </si>
  <si>
    <t xml:space="preserve">DHZ Veľký Slavkov </t>
  </si>
  <si>
    <t>Mária Ličáková</t>
  </si>
  <si>
    <t xml:space="preserve">DHZ Šarišské Michaľany </t>
  </si>
  <si>
    <t>DHZ Mýtne Ludany</t>
  </si>
  <si>
    <t>Barbora Lazarák</t>
  </si>
  <si>
    <t>DHZ Trnové</t>
  </si>
  <si>
    <t>muži do 29 rokov</t>
  </si>
  <si>
    <t>Muži 30 - 39 rokov</t>
  </si>
  <si>
    <t>Muži 40 - 49 rokov</t>
  </si>
  <si>
    <t>Ženy do 34 rokov</t>
  </si>
  <si>
    <t>Ondrej Klimo - sčítací komisár Tatranská liga železných hasičov</t>
  </si>
  <si>
    <t>súťaž jednotlivcov TFA  ŽELEZNÝ HASIČ  ŠUŇAVA  2026</t>
  </si>
  <si>
    <t xml:space="preserve">  TFA  ŽELEZNÝ  HASIČ  ŠUŇAVA  okres  POPRAD  -  prehľad víťazov</t>
  </si>
  <si>
    <t>Rok</t>
  </si>
  <si>
    <t>Roč</t>
  </si>
  <si>
    <t>Muži do 35 rokov</t>
  </si>
  <si>
    <t>čas s</t>
  </si>
  <si>
    <t>DHZ - škola</t>
  </si>
  <si>
    <t xml:space="preserve">počet </t>
  </si>
  <si>
    <t>Ženy</t>
  </si>
  <si>
    <t>Spolu</t>
  </si>
  <si>
    <t>ník</t>
  </si>
  <si>
    <t>Meno a priezvisko</t>
  </si>
  <si>
    <t xml:space="preserve">            tím</t>
  </si>
  <si>
    <t>súť.</t>
  </si>
  <si>
    <t>Lukáš Kabáč</t>
  </si>
  <si>
    <t>Žilinská univerzita</t>
  </si>
  <si>
    <t>Stanislava Cvanigová</t>
  </si>
  <si>
    <t>DHZ Šuńava</t>
  </si>
  <si>
    <t>Tomáš Bobiš</t>
  </si>
  <si>
    <t>DHZ Hodruša - Hámre</t>
  </si>
  <si>
    <t>Lukáš Fridman</t>
  </si>
  <si>
    <t>Dominika Fridmanová</t>
  </si>
  <si>
    <t xml:space="preserve"> 4.</t>
  </si>
  <si>
    <t>2023 *</t>
  </si>
  <si>
    <t xml:space="preserve"> 5.</t>
  </si>
  <si>
    <t>Pavol Jablonka</t>
  </si>
  <si>
    <t>DHZ Tesárske Mlyňany</t>
  </si>
  <si>
    <t>Stanislava Harmanová</t>
  </si>
  <si>
    <t xml:space="preserve"> 6.</t>
  </si>
  <si>
    <t>Laura Pinčáková</t>
  </si>
  <si>
    <t>DHZ Važec</t>
  </si>
  <si>
    <t>Tomáš Bobiš*</t>
  </si>
  <si>
    <t>Flamingo team</t>
  </si>
  <si>
    <t>Simona Paštinská  **</t>
  </si>
  <si>
    <t xml:space="preserve"> Hodruša-Hámre</t>
  </si>
  <si>
    <t>8.</t>
  </si>
  <si>
    <t>Šarišské Michaľany</t>
  </si>
  <si>
    <t>Muži nad 35 rokov</t>
  </si>
  <si>
    <t xml:space="preserve">  DHZ - škola</t>
  </si>
  <si>
    <t>dorastenci</t>
  </si>
  <si>
    <t xml:space="preserve"> DHZ - škola</t>
  </si>
  <si>
    <t xml:space="preserve">              tím</t>
  </si>
  <si>
    <t>Adrián Ficik</t>
  </si>
  <si>
    <t>TFA  team Slovakia</t>
  </si>
  <si>
    <t>Marián Kšenzulák</t>
  </si>
  <si>
    <t>DHZ Babín</t>
  </si>
  <si>
    <t>Ján  Šebest</t>
  </si>
  <si>
    <t>DHZ Vikartovce</t>
  </si>
  <si>
    <t>Marek Švajka</t>
  </si>
  <si>
    <t>Maroš Bošeľa</t>
  </si>
  <si>
    <t>DHZ Polomka</t>
  </si>
  <si>
    <t>Jakub Fridman</t>
  </si>
  <si>
    <t>2023 **</t>
  </si>
  <si>
    <t>2025*</t>
  </si>
  <si>
    <t>Jakub Rajnoha</t>
  </si>
  <si>
    <t>DHZ Topoľčany</t>
  </si>
  <si>
    <t>Marek Marton</t>
  </si>
  <si>
    <t xml:space="preserve"> 8.</t>
  </si>
  <si>
    <t>X</t>
  </si>
  <si>
    <t>počet</t>
  </si>
  <si>
    <t>Muži do 30 rokov</t>
  </si>
  <si>
    <t>tím</t>
  </si>
  <si>
    <t>Mário Šajtroch</t>
  </si>
  <si>
    <t>Hodruša-Hámre</t>
  </si>
  <si>
    <t>Jakub Šifra</t>
  </si>
  <si>
    <t>DHZ Spišské Bystré</t>
  </si>
  <si>
    <t>Spišské Bystré</t>
  </si>
  <si>
    <t xml:space="preserve"> Jana Kaprálová</t>
  </si>
  <si>
    <t xml:space="preserve"> DHZ Lučivná</t>
  </si>
  <si>
    <t>Bánovce n/Ondav.</t>
  </si>
  <si>
    <t>Muži od 40 do 49 r.</t>
  </si>
  <si>
    <t>Ján Fridman</t>
  </si>
  <si>
    <t>Adrián Ficík</t>
  </si>
  <si>
    <t>TFA team Slovakia</t>
  </si>
  <si>
    <t>Liptovská Teplička</t>
  </si>
  <si>
    <t xml:space="preserve"> Róbert Huliak</t>
  </si>
  <si>
    <t xml:space="preserve"> Trnové</t>
  </si>
  <si>
    <t>dorastenky</t>
  </si>
  <si>
    <t>x</t>
  </si>
  <si>
    <t>Ema Fridmanová</t>
  </si>
  <si>
    <t>Ondrej KLIMO -  sčítací komisár</t>
  </si>
  <si>
    <t>v  r. 2020  - 2022 sa súťaž nekonala</t>
  </si>
  <si>
    <t xml:space="preserve">* </t>
  </si>
  <si>
    <t>kategória muži  od 30 do 40 rokov, ženy do 35 rokov</t>
  </si>
  <si>
    <t>2025 ** ženy do 35 rokov</t>
  </si>
  <si>
    <t>**</t>
  </si>
  <si>
    <t>kategória muži nad 40 rokov</t>
  </si>
  <si>
    <t>*</t>
  </si>
  <si>
    <t>kategória muži od 30 do 40 rokov</t>
  </si>
  <si>
    <t>2026 muži do 29</t>
  </si>
  <si>
    <t>2026 ženy do 34 a nad 35</t>
  </si>
  <si>
    <t>pozn. :</t>
  </si>
  <si>
    <t>Stanislava Cvanigová, vyd. Harmanová</t>
  </si>
  <si>
    <t>2026 muži 30-39</t>
  </si>
  <si>
    <t>2026 muži 40-49</t>
  </si>
  <si>
    <t>2026 muži nad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</si>
</sst>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0"/>
    <numFmt numFmtId="165" formatCode="0.000"/>
  </numFmts>
  <fonts count="15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00B050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0"/>
      <color rgb="FFFF0000"/>
      <name val="Arial CE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2" fontId="6" fillId="0" borderId="4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15" fontId="3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0" fontId="10" fillId="0" borderId="0" xfId="0" applyFont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/>
    </xf>
    <xf numFmtId="0" fontId="13" fillId="4" borderId="6" xfId="0" applyFont="1" applyFill="1" applyBorder="1"/>
    <xf numFmtId="0" fontId="13" fillId="4" borderId="21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0" fontId="13" fillId="4" borderId="22" xfId="0" applyFont="1" applyFill="1" applyBorder="1"/>
    <xf numFmtId="0" fontId="13" fillId="4" borderId="23" xfId="0" applyFont="1" applyFill="1" applyBorder="1" applyAlignment="1">
      <alignment horizontal="center"/>
    </xf>
    <xf numFmtId="0" fontId="13" fillId="4" borderId="21" xfId="0" applyFont="1" applyFill="1" applyBorder="1"/>
    <xf numFmtId="0" fontId="13" fillId="4" borderId="24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2" fontId="1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165" fontId="14" fillId="0" borderId="38" xfId="0" applyNumberFormat="1" applyFont="1" applyBorder="1" applyAlignment="1">
      <alignment horizontal="center"/>
    </xf>
    <xf numFmtId="2" fontId="14" fillId="0" borderId="38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65" fontId="14" fillId="0" borderId="33" xfId="0" applyNumberFormat="1" applyFont="1" applyBorder="1" applyAlignment="1">
      <alignment horizontal="center"/>
    </xf>
    <xf numFmtId="2" fontId="14" fillId="0" borderId="33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13" fillId="4" borderId="41" xfId="0" applyFont="1" applyFill="1" applyBorder="1" applyAlignment="1">
      <alignment horizontal="center"/>
    </xf>
    <xf numFmtId="0" fontId="13" fillId="4" borderId="42" xfId="0" applyFont="1" applyFill="1" applyBorder="1" applyAlignment="1">
      <alignment horizontal="center"/>
    </xf>
    <xf numFmtId="0" fontId="13" fillId="4" borderId="27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13" fillId="4" borderId="43" xfId="0" applyFont="1" applyFill="1" applyBorder="1" applyAlignment="1">
      <alignment horizontal="center"/>
    </xf>
    <xf numFmtId="0" fontId="13" fillId="4" borderId="44" xfId="0" applyFont="1" applyFill="1" applyBorder="1" applyAlignment="1">
      <alignment horizontal="center"/>
    </xf>
    <xf numFmtId="0" fontId="13" fillId="4" borderId="45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/>
    </xf>
    <xf numFmtId="165" fontId="14" fillId="0" borderId="37" xfId="0" applyNumberFormat="1" applyFont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0" fontId="3" fillId="0" borderId="50" xfId="0" applyFont="1" applyBorder="1"/>
    <xf numFmtId="0" fontId="3" fillId="0" borderId="33" xfId="0" applyFont="1" applyBorder="1"/>
    <xf numFmtId="0" fontId="3" fillId="0" borderId="32" xfId="0" applyFont="1" applyBorder="1"/>
    <xf numFmtId="0" fontId="4" fillId="4" borderId="3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15" xfId="0" applyFont="1" applyFill="1" applyBorder="1" applyAlignment="1">
      <alignment horizontal="center"/>
    </xf>
    <xf numFmtId="0" fontId="3" fillId="4" borderId="41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2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43" xfId="0" applyFont="1" applyFill="1" applyBorder="1"/>
    <xf numFmtId="0" fontId="3" fillId="4" borderId="16" xfId="0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3" fillId="0" borderId="28" xfId="0" applyFont="1" applyBorder="1"/>
    <xf numFmtId="0" fontId="4" fillId="0" borderId="55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33" xfId="0" applyFont="1" applyBorder="1"/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38" xfId="0" applyFont="1" applyBorder="1"/>
    <xf numFmtId="0" fontId="3" fillId="0" borderId="38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8" xfId="0" applyFont="1" applyBorder="1"/>
    <xf numFmtId="0" fontId="3" fillId="0" borderId="58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15" xfId="0" applyFont="1" applyFill="1" applyBorder="1"/>
    <xf numFmtId="0" fontId="4" fillId="4" borderId="41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0" xfId="0" applyFont="1" applyFill="1" applyBorder="1" applyAlignment="1">
      <alignment horizontal="center"/>
    </xf>
    <xf numFmtId="0" fontId="4" fillId="4" borderId="0" xfId="0" applyFont="1" applyFill="1"/>
    <xf numFmtId="0" fontId="3" fillId="4" borderId="61" xfId="0" applyFont="1" applyFill="1" applyBorder="1" applyAlignment="1">
      <alignment horizontal="center"/>
    </xf>
    <xf numFmtId="0" fontId="4" fillId="4" borderId="6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0B46-F244-4BBB-9731-D44251F46CDB}">
  <dimension ref="A1:L42"/>
  <sheetViews>
    <sheetView workbookViewId="0">
      <selection activeCell="J7" sqref="J7"/>
    </sheetView>
  </sheetViews>
  <sheetFormatPr baseColWidth="10" defaultColWidth="8.83203125" defaultRowHeight="15"/>
  <cols>
    <col min="3" max="3" width="24.1640625" customWidth="1"/>
    <col min="4" max="4" width="44.33203125" bestFit="1" customWidth="1"/>
    <col min="5" max="5" width="16.83203125" bestFit="1" customWidth="1"/>
    <col min="6" max="6" width="12.33203125" bestFit="1" customWidth="1"/>
    <col min="7" max="7" width="13.83203125" bestFit="1" customWidth="1"/>
    <col min="8" max="8" width="14" customWidth="1"/>
  </cols>
  <sheetData>
    <row r="1" spans="1:8">
      <c r="A1" s="63" t="s">
        <v>57</v>
      </c>
      <c r="B1" s="63"/>
      <c r="C1" s="63"/>
      <c r="D1" s="63"/>
      <c r="E1" s="63"/>
      <c r="F1" s="63"/>
      <c r="G1" s="63"/>
      <c r="H1" s="63"/>
    </row>
    <row r="2" spans="1:8">
      <c r="A2" s="64" t="s">
        <v>70</v>
      </c>
      <c r="B2" s="64"/>
      <c r="C2" s="64"/>
      <c r="D2" s="64"/>
      <c r="E2" s="64"/>
      <c r="F2" s="64"/>
      <c r="G2" s="64"/>
      <c r="H2" s="64"/>
    </row>
    <row r="3" spans="1:8" ht="16" thickBot="1">
      <c r="A3" s="65" t="s">
        <v>0</v>
      </c>
      <c r="B3" s="65"/>
      <c r="C3" s="65"/>
      <c r="D3" s="65"/>
      <c r="E3" s="65"/>
      <c r="F3" s="65"/>
      <c r="G3" s="65"/>
      <c r="H3" s="65"/>
    </row>
    <row r="4" spans="1:8">
      <c r="A4" s="1"/>
      <c r="B4" s="2"/>
      <c r="C4" s="2"/>
      <c r="D4" s="1"/>
      <c r="E4" s="66" t="s">
        <v>1</v>
      </c>
      <c r="F4" s="69" t="s">
        <v>2</v>
      </c>
      <c r="G4" s="66" t="s">
        <v>3</v>
      </c>
      <c r="H4" s="72" t="s">
        <v>4</v>
      </c>
    </row>
    <row r="5" spans="1:8">
      <c r="A5" s="3" t="s">
        <v>5</v>
      </c>
      <c r="B5" s="4"/>
      <c r="C5" s="4" t="s">
        <v>6</v>
      </c>
      <c r="D5" s="3" t="s">
        <v>7</v>
      </c>
      <c r="E5" s="67"/>
      <c r="F5" s="70"/>
      <c r="G5" s="67"/>
      <c r="H5" s="73"/>
    </row>
    <row r="6" spans="1:8" ht="16" thickBot="1">
      <c r="A6" s="5"/>
      <c r="B6" s="6"/>
      <c r="C6" s="7" t="s">
        <v>65</v>
      </c>
      <c r="D6" s="5"/>
      <c r="E6" s="68"/>
      <c r="F6" s="71"/>
      <c r="G6" s="68"/>
      <c r="H6" s="74"/>
    </row>
    <row r="7" spans="1:8">
      <c r="A7" s="8" t="s">
        <v>8</v>
      </c>
      <c r="B7" s="8"/>
      <c r="C7" s="27" t="s">
        <v>25</v>
      </c>
      <c r="D7" s="27" t="s">
        <v>56</v>
      </c>
      <c r="E7" s="9">
        <v>193.1</v>
      </c>
      <c r="F7" s="10">
        <v>0</v>
      </c>
      <c r="G7" s="11">
        <v>193.1</v>
      </c>
      <c r="H7" s="44">
        <f>SUM(G7-$G$7)</f>
        <v>0</v>
      </c>
    </row>
    <row r="8" spans="1:8">
      <c r="A8" s="8" t="s">
        <v>9</v>
      </c>
      <c r="B8" s="8"/>
      <c r="C8" s="31" t="s">
        <v>31</v>
      </c>
      <c r="D8" s="27" t="s">
        <v>32</v>
      </c>
      <c r="E8" s="9">
        <v>194.6</v>
      </c>
      <c r="F8" s="10">
        <v>0</v>
      </c>
      <c r="G8" s="23">
        <v>194.6</v>
      </c>
      <c r="H8" s="44">
        <f t="shared" ref="H8:H11" si="0">SUM(G8-$G$7)</f>
        <v>1.5</v>
      </c>
    </row>
    <row r="9" spans="1:8">
      <c r="A9" s="8" t="s">
        <v>10</v>
      </c>
      <c r="B9" s="8"/>
      <c r="C9" s="31" t="s">
        <v>46</v>
      </c>
      <c r="D9" s="27" t="s">
        <v>18</v>
      </c>
      <c r="E9" s="9">
        <v>194.71</v>
      </c>
      <c r="F9" s="10">
        <v>0</v>
      </c>
      <c r="G9" s="11">
        <v>194.71</v>
      </c>
      <c r="H9" s="44">
        <f t="shared" si="0"/>
        <v>1.6100000000000136</v>
      </c>
    </row>
    <row r="10" spans="1:8">
      <c r="A10" s="8" t="s">
        <v>11</v>
      </c>
      <c r="B10" s="8"/>
      <c r="C10" s="31" t="s">
        <v>35</v>
      </c>
      <c r="D10" s="27" t="s">
        <v>36</v>
      </c>
      <c r="E10" s="9">
        <v>211.16</v>
      </c>
      <c r="F10" s="10">
        <v>0</v>
      </c>
      <c r="G10" s="11">
        <v>211.16</v>
      </c>
      <c r="H10" s="44">
        <f t="shared" si="0"/>
        <v>18.060000000000002</v>
      </c>
    </row>
    <row r="11" spans="1:8" ht="16" thickBot="1">
      <c r="A11" s="8" t="s">
        <v>12</v>
      </c>
      <c r="B11" s="8"/>
      <c r="C11" s="31" t="s">
        <v>53</v>
      </c>
      <c r="D11" s="27" t="s">
        <v>17</v>
      </c>
      <c r="E11" s="9">
        <v>218.8</v>
      </c>
      <c r="F11" s="10">
        <v>0</v>
      </c>
      <c r="G11" s="24">
        <v>218.8</v>
      </c>
      <c r="H11" s="44">
        <f t="shared" si="0"/>
        <v>25.700000000000017</v>
      </c>
    </row>
    <row r="12" spans="1:8" ht="16" thickBot="1">
      <c r="A12" s="57" t="s">
        <v>66</v>
      </c>
      <c r="B12" s="58"/>
      <c r="C12" s="58"/>
      <c r="D12" s="58"/>
      <c r="E12" s="58"/>
      <c r="F12" s="58"/>
      <c r="G12" s="58"/>
      <c r="H12" s="59"/>
    </row>
    <row r="13" spans="1:8">
      <c r="A13" s="13" t="s">
        <v>8</v>
      </c>
      <c r="B13" s="14"/>
      <c r="C13" s="18" t="s">
        <v>34</v>
      </c>
      <c r="D13" s="27" t="s">
        <v>58</v>
      </c>
      <c r="E13" s="17">
        <v>153.77000000000001</v>
      </c>
      <c r="F13" s="16">
        <v>0</v>
      </c>
      <c r="G13" s="11">
        <v>153.77000000000001</v>
      </c>
      <c r="H13" s="44">
        <f>SUM(G13-$G$13)</f>
        <v>0</v>
      </c>
    </row>
    <row r="14" spans="1:8">
      <c r="A14" s="13" t="s">
        <v>9</v>
      </c>
      <c r="B14" s="13"/>
      <c r="C14" s="32" t="s">
        <v>47</v>
      </c>
      <c r="D14" s="27" t="s">
        <v>17</v>
      </c>
      <c r="E14" s="15">
        <v>205.11</v>
      </c>
      <c r="F14" s="16">
        <v>0</v>
      </c>
      <c r="G14" s="11">
        <v>205.11</v>
      </c>
      <c r="H14" s="44">
        <f t="shared" ref="H14:H16" si="1">SUM(G14-$G$13)</f>
        <v>51.34</v>
      </c>
    </row>
    <row r="15" spans="1:8">
      <c r="A15" s="8" t="s">
        <v>10</v>
      </c>
      <c r="B15" s="25"/>
      <c r="C15" s="27" t="s">
        <v>29</v>
      </c>
      <c r="D15" s="27" t="s">
        <v>30</v>
      </c>
      <c r="E15" s="9">
        <v>257.66000000000003</v>
      </c>
      <c r="F15" s="10">
        <v>0</v>
      </c>
      <c r="G15" s="11">
        <v>257.66000000000003</v>
      </c>
      <c r="H15" s="44">
        <f t="shared" si="1"/>
        <v>103.89000000000001</v>
      </c>
    </row>
    <row r="16" spans="1:8" ht="16" thickBot="1">
      <c r="A16" s="13" t="s">
        <v>11</v>
      </c>
      <c r="B16" s="14"/>
      <c r="C16" s="18" t="s">
        <v>38</v>
      </c>
      <c r="D16" s="27" t="s">
        <v>39</v>
      </c>
      <c r="E16" s="17">
        <v>257.75</v>
      </c>
      <c r="F16" s="16">
        <v>0</v>
      </c>
      <c r="G16" s="11">
        <v>257.75</v>
      </c>
      <c r="H16" s="44">
        <f t="shared" si="1"/>
        <v>103.97999999999999</v>
      </c>
    </row>
    <row r="17" spans="1:8" ht="16" thickBot="1">
      <c r="A17" s="57" t="s">
        <v>67</v>
      </c>
      <c r="B17" s="58"/>
      <c r="C17" s="58"/>
      <c r="D17" s="58"/>
      <c r="E17" s="58"/>
      <c r="F17" s="58"/>
      <c r="G17" s="58"/>
      <c r="H17" s="59"/>
    </row>
    <row r="18" spans="1:8">
      <c r="A18" s="13" t="s">
        <v>8</v>
      </c>
      <c r="B18" s="28"/>
      <c r="C18" s="41" t="s">
        <v>22</v>
      </c>
      <c r="D18" s="42" t="s">
        <v>23</v>
      </c>
      <c r="E18" s="41">
        <v>187.2</v>
      </c>
      <c r="F18" s="42">
        <v>0</v>
      </c>
      <c r="G18" s="30">
        <v>187.2</v>
      </c>
      <c r="H18" s="46">
        <f>SUM(G18-$G$18)</f>
        <v>0</v>
      </c>
    </row>
    <row r="19" spans="1:8">
      <c r="A19" s="13" t="s">
        <v>9</v>
      </c>
      <c r="B19" s="14"/>
      <c r="C19" s="41" t="s">
        <v>33</v>
      </c>
      <c r="D19" s="27" t="s">
        <v>27</v>
      </c>
      <c r="E19" s="43">
        <v>187.3</v>
      </c>
      <c r="F19" s="27">
        <v>0</v>
      </c>
      <c r="G19" s="30">
        <v>187.3</v>
      </c>
      <c r="H19" s="44">
        <f t="shared" ref="H19:H23" si="2">SUM(G19-$G$18)</f>
        <v>0.10000000000002274</v>
      </c>
    </row>
    <row r="20" spans="1:8">
      <c r="A20" s="13" t="s">
        <v>10</v>
      </c>
      <c r="B20" s="14"/>
      <c r="C20" s="41" t="s">
        <v>28</v>
      </c>
      <c r="D20" s="27" t="s">
        <v>21</v>
      </c>
      <c r="E20" s="43">
        <v>210.46</v>
      </c>
      <c r="F20" s="27">
        <v>0</v>
      </c>
      <c r="G20" s="30">
        <v>210.46</v>
      </c>
      <c r="H20" s="44">
        <f t="shared" si="2"/>
        <v>23.260000000000019</v>
      </c>
    </row>
    <row r="21" spans="1:8">
      <c r="A21" s="13" t="s">
        <v>11</v>
      </c>
      <c r="B21" s="14"/>
      <c r="C21" s="41" t="s">
        <v>54</v>
      </c>
      <c r="D21" s="27" t="s">
        <v>59</v>
      </c>
      <c r="E21" s="41">
        <v>211.83</v>
      </c>
      <c r="F21" s="27">
        <v>0</v>
      </c>
      <c r="G21" s="45">
        <v>211.83</v>
      </c>
      <c r="H21" s="44">
        <f t="shared" si="2"/>
        <v>24.630000000000024</v>
      </c>
    </row>
    <row r="22" spans="1:8">
      <c r="A22" s="29" t="s">
        <v>12</v>
      </c>
      <c r="B22" s="21"/>
      <c r="C22" s="33" t="s">
        <v>41</v>
      </c>
      <c r="D22" s="47" t="s">
        <v>37</v>
      </c>
      <c r="E22" s="33">
        <v>212.26</v>
      </c>
      <c r="F22" s="47">
        <v>0</v>
      </c>
      <c r="G22" s="30">
        <v>212.26</v>
      </c>
      <c r="H22" s="44">
        <f t="shared" si="2"/>
        <v>25.060000000000002</v>
      </c>
    </row>
    <row r="23" spans="1:8" ht="16" thickBot="1">
      <c r="A23" s="26" t="s">
        <v>13</v>
      </c>
      <c r="B23" s="34"/>
      <c r="C23" s="33" t="s">
        <v>40</v>
      </c>
      <c r="D23" s="48" t="s">
        <v>59</v>
      </c>
      <c r="E23" s="33">
        <v>241.07</v>
      </c>
      <c r="F23" s="48">
        <v>0</v>
      </c>
      <c r="G23" s="30">
        <v>241.07</v>
      </c>
      <c r="H23" s="49">
        <f t="shared" si="2"/>
        <v>53.870000000000005</v>
      </c>
    </row>
    <row r="24" spans="1:8" ht="16" thickBot="1">
      <c r="A24" s="57" t="s">
        <v>68</v>
      </c>
      <c r="B24" s="58"/>
      <c r="C24" s="58"/>
      <c r="D24" s="58"/>
      <c r="E24" s="58"/>
      <c r="F24" s="58"/>
      <c r="G24" s="58"/>
      <c r="H24" s="59"/>
    </row>
    <row r="25" spans="1:8">
      <c r="A25" s="13" t="s">
        <v>8</v>
      </c>
      <c r="B25" s="13"/>
      <c r="C25" s="18" t="s">
        <v>60</v>
      </c>
      <c r="D25" s="16" t="s">
        <v>61</v>
      </c>
      <c r="E25" s="18">
        <v>203.61</v>
      </c>
      <c r="F25" s="16">
        <v>0</v>
      </c>
      <c r="G25" s="11">
        <v>203.61</v>
      </c>
      <c r="H25" s="12">
        <f>SUM(G25-$G$25)</f>
        <v>0</v>
      </c>
    </row>
    <row r="26" spans="1:8">
      <c r="A26" s="13" t="s">
        <v>9</v>
      </c>
      <c r="B26" s="13"/>
      <c r="C26" s="18" t="s">
        <v>49</v>
      </c>
      <c r="D26" s="16" t="s">
        <v>62</v>
      </c>
      <c r="E26" s="18">
        <v>227.08</v>
      </c>
      <c r="F26" s="16">
        <v>0</v>
      </c>
      <c r="G26" s="11">
        <v>227.08</v>
      </c>
      <c r="H26" s="12">
        <f t="shared" ref="H26:H27" si="3">SUM(G26-$G$25)</f>
        <v>23.47</v>
      </c>
    </row>
    <row r="27" spans="1:8" ht="16" thickBot="1">
      <c r="A27" s="13" t="s">
        <v>10</v>
      </c>
      <c r="B27" s="13"/>
      <c r="C27" s="18" t="s">
        <v>20</v>
      </c>
      <c r="D27" s="16" t="s">
        <v>21</v>
      </c>
      <c r="E27" s="18">
        <v>242.96</v>
      </c>
      <c r="F27" s="16">
        <v>0</v>
      </c>
      <c r="G27" s="11">
        <v>242.96</v>
      </c>
      <c r="H27" s="12">
        <f t="shared" si="3"/>
        <v>39.349999999999994</v>
      </c>
    </row>
    <row r="28" spans="1:8" ht="16" thickBot="1">
      <c r="A28" s="57" t="s">
        <v>15</v>
      </c>
      <c r="B28" s="58"/>
      <c r="C28" s="58"/>
      <c r="D28" s="58"/>
      <c r="E28" s="58"/>
      <c r="F28" s="58"/>
      <c r="G28" s="58"/>
      <c r="H28" s="59"/>
    </row>
    <row r="29" spans="1:8">
      <c r="A29" s="26" t="s">
        <v>8</v>
      </c>
      <c r="B29" s="26"/>
      <c r="C29" s="47" t="s">
        <v>26</v>
      </c>
      <c r="D29" s="33" t="s">
        <v>27</v>
      </c>
      <c r="E29" s="47">
        <v>204.65</v>
      </c>
      <c r="F29" s="33">
        <v>0</v>
      </c>
      <c r="G29" s="11">
        <v>204.65</v>
      </c>
      <c r="H29" s="44">
        <f>SUM(G29-$G$29)</f>
        <v>0</v>
      </c>
    </row>
    <row r="30" spans="1:8">
      <c r="A30" s="13" t="s">
        <v>9</v>
      </c>
      <c r="B30" s="13"/>
      <c r="C30" s="18" t="s">
        <v>51</v>
      </c>
      <c r="D30" s="16" t="s">
        <v>37</v>
      </c>
      <c r="E30" s="18">
        <v>206.93</v>
      </c>
      <c r="F30" s="16">
        <v>0</v>
      </c>
      <c r="G30" s="11">
        <v>206.93</v>
      </c>
      <c r="H30" s="44">
        <f t="shared" ref="H30:H35" si="4">SUM(G30-$G$29)</f>
        <v>2.2800000000000011</v>
      </c>
    </row>
    <row r="31" spans="1:8">
      <c r="A31" s="26" t="s">
        <v>10</v>
      </c>
      <c r="B31" s="13"/>
      <c r="C31" s="18" t="s">
        <v>50</v>
      </c>
      <c r="D31" s="16" t="s">
        <v>27</v>
      </c>
      <c r="E31" s="47">
        <v>239.25</v>
      </c>
      <c r="F31" s="33">
        <v>0</v>
      </c>
      <c r="G31" s="11">
        <v>239.25</v>
      </c>
      <c r="H31" s="44">
        <f t="shared" si="4"/>
        <v>34.599999999999994</v>
      </c>
    </row>
    <row r="32" spans="1:8">
      <c r="A32" s="14" t="s">
        <v>11</v>
      </c>
      <c r="B32" s="14"/>
      <c r="C32" s="18" t="s">
        <v>63</v>
      </c>
      <c r="D32" s="27" t="s">
        <v>19</v>
      </c>
      <c r="E32" s="19">
        <v>273.58999999999997</v>
      </c>
      <c r="F32" s="27">
        <v>0</v>
      </c>
      <c r="G32" s="11">
        <v>273.58999999999997</v>
      </c>
      <c r="H32" s="44">
        <f t="shared" si="4"/>
        <v>68.939999999999969</v>
      </c>
    </row>
    <row r="33" spans="1:12">
      <c r="A33" s="14" t="s">
        <v>12</v>
      </c>
      <c r="B33" s="13"/>
      <c r="C33" s="18" t="s">
        <v>52</v>
      </c>
      <c r="D33" s="16" t="s">
        <v>19</v>
      </c>
      <c r="E33" s="19">
        <v>284.33</v>
      </c>
      <c r="F33" s="27">
        <v>0</v>
      </c>
      <c r="G33" s="11">
        <v>284.33</v>
      </c>
      <c r="H33" s="44">
        <f t="shared" si="4"/>
        <v>79.679999999999978</v>
      </c>
    </row>
    <row r="34" spans="1:12">
      <c r="A34" s="13" t="s">
        <v>13</v>
      </c>
      <c r="B34" s="13"/>
      <c r="C34" s="18" t="s">
        <v>24</v>
      </c>
      <c r="D34" s="16" t="s">
        <v>19</v>
      </c>
      <c r="E34" s="19">
        <v>286.36</v>
      </c>
      <c r="F34" s="16">
        <v>0</v>
      </c>
      <c r="G34" s="11">
        <v>286.36</v>
      </c>
      <c r="H34" s="44">
        <f t="shared" si="4"/>
        <v>81.710000000000008</v>
      </c>
    </row>
    <row r="35" spans="1:12" ht="16" thickBot="1">
      <c r="A35" s="21" t="s">
        <v>14</v>
      </c>
      <c r="B35" s="13"/>
      <c r="C35" s="18" t="s">
        <v>55</v>
      </c>
      <c r="D35" s="16" t="s">
        <v>59</v>
      </c>
      <c r="E35" s="47">
        <v>314.18</v>
      </c>
      <c r="F35" s="47">
        <v>0</v>
      </c>
      <c r="G35" s="11">
        <v>314.18</v>
      </c>
      <c r="H35" s="44">
        <f t="shared" si="4"/>
        <v>109.53</v>
      </c>
    </row>
    <row r="36" spans="1:12" ht="16" thickBot="1">
      <c r="A36" s="60" t="s">
        <v>16</v>
      </c>
      <c r="B36" s="61"/>
      <c r="C36" s="61"/>
      <c r="D36" s="61"/>
      <c r="E36" s="61"/>
      <c r="F36" s="61"/>
      <c r="G36" s="61"/>
      <c r="H36" s="62"/>
    </row>
    <row r="37" spans="1:12">
      <c r="A37" s="37" t="s">
        <v>8</v>
      </c>
      <c r="B37" s="22"/>
      <c r="C37" s="50" t="s">
        <v>48</v>
      </c>
      <c r="D37" s="51" t="s">
        <v>64</v>
      </c>
      <c r="E37" s="50">
        <v>180.64</v>
      </c>
      <c r="F37" s="51">
        <v>0</v>
      </c>
      <c r="G37" s="20">
        <v>180.64</v>
      </c>
      <c r="H37" s="52">
        <f>SUM(G37-$G$37)</f>
        <v>0</v>
      </c>
    </row>
    <row r="38" spans="1:12">
      <c r="A38" s="26" t="s">
        <v>9</v>
      </c>
      <c r="B38" s="21"/>
      <c r="C38" s="47" t="s">
        <v>44</v>
      </c>
      <c r="D38" s="33" t="s">
        <v>17</v>
      </c>
      <c r="E38" s="47">
        <v>231.75</v>
      </c>
      <c r="F38" s="33">
        <v>0</v>
      </c>
      <c r="G38" s="11">
        <v>231.75</v>
      </c>
      <c r="H38" s="53">
        <f t="shared" ref="H38:H40" si="5">SUM(G38-$G$37)</f>
        <v>51.110000000000014</v>
      </c>
    </row>
    <row r="39" spans="1:12">
      <c r="A39" s="26" t="s">
        <v>10</v>
      </c>
      <c r="B39" s="21"/>
      <c r="C39" s="47" t="s">
        <v>43</v>
      </c>
      <c r="D39" s="33" t="s">
        <v>37</v>
      </c>
      <c r="E39" s="47">
        <v>243.21</v>
      </c>
      <c r="F39" s="33">
        <v>0</v>
      </c>
      <c r="G39" s="11">
        <v>243.21</v>
      </c>
      <c r="H39" s="53">
        <f t="shared" si="5"/>
        <v>62.570000000000022</v>
      </c>
    </row>
    <row r="40" spans="1:12" ht="16" thickBot="1">
      <c r="A40" s="38" t="s">
        <v>11</v>
      </c>
      <c r="B40" s="35"/>
      <c r="C40" s="39" t="s">
        <v>42</v>
      </c>
      <c r="D40" s="40" t="s">
        <v>17</v>
      </c>
      <c r="E40" s="48">
        <v>245.78</v>
      </c>
      <c r="F40" s="54">
        <v>0</v>
      </c>
      <c r="G40" s="36">
        <v>245.78</v>
      </c>
      <c r="H40" s="55">
        <f t="shared" si="5"/>
        <v>65.140000000000015</v>
      </c>
      <c r="L40" t="s">
        <v>45</v>
      </c>
    </row>
    <row r="42" spans="1:12">
      <c r="E42" s="56" t="s">
        <v>69</v>
      </c>
      <c r="F42" s="56"/>
      <c r="G42" s="56"/>
      <c r="H42" s="56"/>
    </row>
  </sheetData>
  <sortState xmlns:xlrd2="http://schemas.microsoft.com/office/spreadsheetml/2017/richdata2" ref="A37:G40">
    <sortCondition ref="A37:A40"/>
  </sortState>
  <mergeCells count="12">
    <mergeCell ref="A28:H28"/>
    <mergeCell ref="A36:H36"/>
    <mergeCell ref="A24:H24"/>
    <mergeCell ref="A1:H1"/>
    <mergeCell ref="A2:H2"/>
    <mergeCell ref="A3:H3"/>
    <mergeCell ref="E4:E6"/>
    <mergeCell ref="F4:F6"/>
    <mergeCell ref="G4:G6"/>
    <mergeCell ref="H4:H6"/>
    <mergeCell ref="A12:H12"/>
    <mergeCell ref="A17:H1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AB09-3C52-BB4D-9F34-C4E0C6748122}">
  <dimension ref="B1:M47"/>
  <sheetViews>
    <sheetView tabSelected="1" workbookViewId="0">
      <selection activeCell="F13" sqref="F13"/>
    </sheetView>
  </sheetViews>
  <sheetFormatPr baseColWidth="10" defaultColWidth="8.83203125" defaultRowHeight="15"/>
  <cols>
    <col min="1" max="1" width="8.83203125" style="76"/>
    <col min="2" max="2" width="7.5" style="76" customWidth="1"/>
    <col min="3" max="3" width="5.6640625" style="76" customWidth="1"/>
    <col min="4" max="4" width="17.83203125" style="76" customWidth="1"/>
    <col min="5" max="5" width="8.6640625" style="76" customWidth="1"/>
    <col min="6" max="6" width="21.1640625" style="76" customWidth="1"/>
    <col min="7" max="7" width="6.5" style="76" bestFit="1" customWidth="1"/>
    <col min="8" max="8" width="21" style="76" customWidth="1"/>
    <col min="9" max="9" width="8.33203125" style="76" customWidth="1"/>
    <col min="10" max="10" width="17.83203125" style="76" bestFit="1" customWidth="1"/>
    <col min="11" max="11" width="6.5" style="76" bestFit="1" customWidth="1"/>
    <col min="12" max="12" width="6.5" style="76" customWidth="1"/>
    <col min="13" max="13" width="6.83203125" style="76" customWidth="1"/>
    <col min="14" max="257" width="8.83203125" style="76"/>
    <col min="258" max="258" width="7.5" style="76" customWidth="1"/>
    <col min="259" max="259" width="5.6640625" style="76" customWidth="1"/>
    <col min="260" max="260" width="17.83203125" style="76" customWidth="1"/>
    <col min="261" max="261" width="6.83203125" style="76" customWidth="1"/>
    <col min="262" max="262" width="18.33203125" style="76" customWidth="1"/>
    <col min="263" max="263" width="6.5" style="76" bestFit="1" customWidth="1"/>
    <col min="264" max="264" width="21" style="76" customWidth="1"/>
    <col min="265" max="265" width="7" style="76" customWidth="1"/>
    <col min="266" max="266" width="18.33203125" style="76" customWidth="1"/>
    <col min="267" max="267" width="6.5" style="76" bestFit="1" customWidth="1"/>
    <col min="268" max="268" width="6.5" style="76" customWidth="1"/>
    <col min="269" max="269" width="6.83203125" style="76" customWidth="1"/>
    <col min="270" max="513" width="8.83203125" style="76"/>
    <col min="514" max="514" width="7.5" style="76" customWidth="1"/>
    <col min="515" max="515" width="5.6640625" style="76" customWidth="1"/>
    <col min="516" max="516" width="17.83203125" style="76" customWidth="1"/>
    <col min="517" max="517" width="6.83203125" style="76" customWidth="1"/>
    <col min="518" max="518" width="18.33203125" style="76" customWidth="1"/>
    <col min="519" max="519" width="6.5" style="76" bestFit="1" customWidth="1"/>
    <col min="520" max="520" width="21" style="76" customWidth="1"/>
    <col min="521" max="521" width="7" style="76" customWidth="1"/>
    <col min="522" max="522" width="18.33203125" style="76" customWidth="1"/>
    <col min="523" max="523" width="6.5" style="76" bestFit="1" customWidth="1"/>
    <col min="524" max="524" width="6.5" style="76" customWidth="1"/>
    <col min="525" max="525" width="6.83203125" style="76" customWidth="1"/>
    <col min="526" max="769" width="8.83203125" style="76"/>
    <col min="770" max="770" width="7.5" style="76" customWidth="1"/>
    <col min="771" max="771" width="5.6640625" style="76" customWidth="1"/>
    <col min="772" max="772" width="17.83203125" style="76" customWidth="1"/>
    <col min="773" max="773" width="6.83203125" style="76" customWidth="1"/>
    <col min="774" max="774" width="18.33203125" style="76" customWidth="1"/>
    <col min="775" max="775" width="6.5" style="76" bestFit="1" customWidth="1"/>
    <col min="776" max="776" width="21" style="76" customWidth="1"/>
    <col min="777" max="777" width="7" style="76" customWidth="1"/>
    <col min="778" max="778" width="18.33203125" style="76" customWidth="1"/>
    <col min="779" max="779" width="6.5" style="76" bestFit="1" customWidth="1"/>
    <col min="780" max="780" width="6.5" style="76" customWidth="1"/>
    <col min="781" max="781" width="6.83203125" style="76" customWidth="1"/>
    <col min="782" max="1025" width="8.83203125" style="76"/>
    <col min="1026" max="1026" width="7.5" style="76" customWidth="1"/>
    <col min="1027" max="1027" width="5.6640625" style="76" customWidth="1"/>
    <col min="1028" max="1028" width="17.83203125" style="76" customWidth="1"/>
    <col min="1029" max="1029" width="6.83203125" style="76" customWidth="1"/>
    <col min="1030" max="1030" width="18.33203125" style="76" customWidth="1"/>
    <col min="1031" max="1031" width="6.5" style="76" bestFit="1" customWidth="1"/>
    <col min="1032" max="1032" width="21" style="76" customWidth="1"/>
    <col min="1033" max="1033" width="7" style="76" customWidth="1"/>
    <col min="1034" max="1034" width="18.33203125" style="76" customWidth="1"/>
    <col min="1035" max="1035" width="6.5" style="76" bestFit="1" customWidth="1"/>
    <col min="1036" max="1036" width="6.5" style="76" customWidth="1"/>
    <col min="1037" max="1037" width="6.83203125" style="76" customWidth="1"/>
    <col min="1038" max="1281" width="8.83203125" style="76"/>
    <col min="1282" max="1282" width="7.5" style="76" customWidth="1"/>
    <col min="1283" max="1283" width="5.6640625" style="76" customWidth="1"/>
    <col min="1284" max="1284" width="17.83203125" style="76" customWidth="1"/>
    <col min="1285" max="1285" width="6.83203125" style="76" customWidth="1"/>
    <col min="1286" max="1286" width="18.33203125" style="76" customWidth="1"/>
    <col min="1287" max="1287" width="6.5" style="76" bestFit="1" customWidth="1"/>
    <col min="1288" max="1288" width="21" style="76" customWidth="1"/>
    <col min="1289" max="1289" width="7" style="76" customWidth="1"/>
    <col min="1290" max="1290" width="18.33203125" style="76" customWidth="1"/>
    <col min="1291" max="1291" width="6.5" style="76" bestFit="1" customWidth="1"/>
    <col min="1292" max="1292" width="6.5" style="76" customWidth="1"/>
    <col min="1293" max="1293" width="6.83203125" style="76" customWidth="1"/>
    <col min="1294" max="1537" width="8.83203125" style="76"/>
    <col min="1538" max="1538" width="7.5" style="76" customWidth="1"/>
    <col min="1539" max="1539" width="5.6640625" style="76" customWidth="1"/>
    <col min="1540" max="1540" width="17.83203125" style="76" customWidth="1"/>
    <col min="1541" max="1541" width="6.83203125" style="76" customWidth="1"/>
    <col min="1542" max="1542" width="18.33203125" style="76" customWidth="1"/>
    <col min="1543" max="1543" width="6.5" style="76" bestFit="1" customWidth="1"/>
    <col min="1544" max="1544" width="21" style="76" customWidth="1"/>
    <col min="1545" max="1545" width="7" style="76" customWidth="1"/>
    <col min="1546" max="1546" width="18.33203125" style="76" customWidth="1"/>
    <col min="1547" max="1547" width="6.5" style="76" bestFit="1" customWidth="1"/>
    <col min="1548" max="1548" width="6.5" style="76" customWidth="1"/>
    <col min="1549" max="1549" width="6.83203125" style="76" customWidth="1"/>
    <col min="1550" max="1793" width="8.83203125" style="76"/>
    <col min="1794" max="1794" width="7.5" style="76" customWidth="1"/>
    <col min="1795" max="1795" width="5.6640625" style="76" customWidth="1"/>
    <col min="1796" max="1796" width="17.83203125" style="76" customWidth="1"/>
    <col min="1797" max="1797" width="6.83203125" style="76" customWidth="1"/>
    <col min="1798" max="1798" width="18.33203125" style="76" customWidth="1"/>
    <col min="1799" max="1799" width="6.5" style="76" bestFit="1" customWidth="1"/>
    <col min="1800" max="1800" width="21" style="76" customWidth="1"/>
    <col min="1801" max="1801" width="7" style="76" customWidth="1"/>
    <col min="1802" max="1802" width="18.33203125" style="76" customWidth="1"/>
    <col min="1803" max="1803" width="6.5" style="76" bestFit="1" customWidth="1"/>
    <col min="1804" max="1804" width="6.5" style="76" customWidth="1"/>
    <col min="1805" max="1805" width="6.83203125" style="76" customWidth="1"/>
    <col min="1806" max="2049" width="8.83203125" style="76"/>
    <col min="2050" max="2050" width="7.5" style="76" customWidth="1"/>
    <col min="2051" max="2051" width="5.6640625" style="76" customWidth="1"/>
    <col min="2052" max="2052" width="17.83203125" style="76" customWidth="1"/>
    <col min="2053" max="2053" width="6.83203125" style="76" customWidth="1"/>
    <col min="2054" max="2054" width="18.33203125" style="76" customWidth="1"/>
    <col min="2055" max="2055" width="6.5" style="76" bestFit="1" customWidth="1"/>
    <col min="2056" max="2056" width="21" style="76" customWidth="1"/>
    <col min="2057" max="2057" width="7" style="76" customWidth="1"/>
    <col min="2058" max="2058" width="18.33203125" style="76" customWidth="1"/>
    <col min="2059" max="2059" width="6.5" style="76" bestFit="1" customWidth="1"/>
    <col min="2060" max="2060" width="6.5" style="76" customWidth="1"/>
    <col min="2061" max="2061" width="6.83203125" style="76" customWidth="1"/>
    <col min="2062" max="2305" width="8.83203125" style="76"/>
    <col min="2306" max="2306" width="7.5" style="76" customWidth="1"/>
    <col min="2307" max="2307" width="5.6640625" style="76" customWidth="1"/>
    <col min="2308" max="2308" width="17.83203125" style="76" customWidth="1"/>
    <col min="2309" max="2309" width="6.83203125" style="76" customWidth="1"/>
    <col min="2310" max="2310" width="18.33203125" style="76" customWidth="1"/>
    <col min="2311" max="2311" width="6.5" style="76" bestFit="1" customWidth="1"/>
    <col min="2312" max="2312" width="21" style="76" customWidth="1"/>
    <col min="2313" max="2313" width="7" style="76" customWidth="1"/>
    <col min="2314" max="2314" width="18.33203125" style="76" customWidth="1"/>
    <col min="2315" max="2315" width="6.5" style="76" bestFit="1" customWidth="1"/>
    <col min="2316" max="2316" width="6.5" style="76" customWidth="1"/>
    <col min="2317" max="2317" width="6.83203125" style="76" customWidth="1"/>
    <col min="2318" max="2561" width="8.83203125" style="76"/>
    <col min="2562" max="2562" width="7.5" style="76" customWidth="1"/>
    <col min="2563" max="2563" width="5.6640625" style="76" customWidth="1"/>
    <col min="2564" max="2564" width="17.83203125" style="76" customWidth="1"/>
    <col min="2565" max="2565" width="6.83203125" style="76" customWidth="1"/>
    <col min="2566" max="2566" width="18.33203125" style="76" customWidth="1"/>
    <col min="2567" max="2567" width="6.5" style="76" bestFit="1" customWidth="1"/>
    <col min="2568" max="2568" width="21" style="76" customWidth="1"/>
    <col min="2569" max="2569" width="7" style="76" customWidth="1"/>
    <col min="2570" max="2570" width="18.33203125" style="76" customWidth="1"/>
    <col min="2571" max="2571" width="6.5" style="76" bestFit="1" customWidth="1"/>
    <col min="2572" max="2572" width="6.5" style="76" customWidth="1"/>
    <col min="2573" max="2573" width="6.83203125" style="76" customWidth="1"/>
    <col min="2574" max="2817" width="8.83203125" style="76"/>
    <col min="2818" max="2818" width="7.5" style="76" customWidth="1"/>
    <col min="2819" max="2819" width="5.6640625" style="76" customWidth="1"/>
    <col min="2820" max="2820" width="17.83203125" style="76" customWidth="1"/>
    <col min="2821" max="2821" width="6.83203125" style="76" customWidth="1"/>
    <col min="2822" max="2822" width="18.33203125" style="76" customWidth="1"/>
    <col min="2823" max="2823" width="6.5" style="76" bestFit="1" customWidth="1"/>
    <col min="2824" max="2824" width="21" style="76" customWidth="1"/>
    <col min="2825" max="2825" width="7" style="76" customWidth="1"/>
    <col min="2826" max="2826" width="18.33203125" style="76" customWidth="1"/>
    <col min="2827" max="2827" width="6.5" style="76" bestFit="1" customWidth="1"/>
    <col min="2828" max="2828" width="6.5" style="76" customWidth="1"/>
    <col min="2829" max="2829" width="6.83203125" style="76" customWidth="1"/>
    <col min="2830" max="3073" width="8.83203125" style="76"/>
    <col min="3074" max="3074" width="7.5" style="76" customWidth="1"/>
    <col min="3075" max="3075" width="5.6640625" style="76" customWidth="1"/>
    <col min="3076" max="3076" width="17.83203125" style="76" customWidth="1"/>
    <col min="3077" max="3077" width="6.83203125" style="76" customWidth="1"/>
    <col min="3078" max="3078" width="18.33203125" style="76" customWidth="1"/>
    <col min="3079" max="3079" width="6.5" style="76" bestFit="1" customWidth="1"/>
    <col min="3080" max="3080" width="21" style="76" customWidth="1"/>
    <col min="3081" max="3081" width="7" style="76" customWidth="1"/>
    <col min="3082" max="3082" width="18.33203125" style="76" customWidth="1"/>
    <col min="3083" max="3083" width="6.5" style="76" bestFit="1" customWidth="1"/>
    <col min="3084" max="3084" width="6.5" style="76" customWidth="1"/>
    <col min="3085" max="3085" width="6.83203125" style="76" customWidth="1"/>
    <col min="3086" max="3329" width="8.83203125" style="76"/>
    <col min="3330" max="3330" width="7.5" style="76" customWidth="1"/>
    <col min="3331" max="3331" width="5.6640625" style="76" customWidth="1"/>
    <col min="3332" max="3332" width="17.83203125" style="76" customWidth="1"/>
    <col min="3333" max="3333" width="6.83203125" style="76" customWidth="1"/>
    <col min="3334" max="3334" width="18.33203125" style="76" customWidth="1"/>
    <col min="3335" max="3335" width="6.5" style="76" bestFit="1" customWidth="1"/>
    <col min="3336" max="3336" width="21" style="76" customWidth="1"/>
    <col min="3337" max="3337" width="7" style="76" customWidth="1"/>
    <col min="3338" max="3338" width="18.33203125" style="76" customWidth="1"/>
    <col min="3339" max="3339" width="6.5" style="76" bestFit="1" customWidth="1"/>
    <col min="3340" max="3340" width="6.5" style="76" customWidth="1"/>
    <col min="3341" max="3341" width="6.83203125" style="76" customWidth="1"/>
    <col min="3342" max="3585" width="8.83203125" style="76"/>
    <col min="3586" max="3586" width="7.5" style="76" customWidth="1"/>
    <col min="3587" max="3587" width="5.6640625" style="76" customWidth="1"/>
    <col min="3588" max="3588" width="17.83203125" style="76" customWidth="1"/>
    <col min="3589" max="3589" width="6.83203125" style="76" customWidth="1"/>
    <col min="3590" max="3590" width="18.33203125" style="76" customWidth="1"/>
    <col min="3591" max="3591" width="6.5" style="76" bestFit="1" customWidth="1"/>
    <col min="3592" max="3592" width="21" style="76" customWidth="1"/>
    <col min="3593" max="3593" width="7" style="76" customWidth="1"/>
    <col min="3594" max="3594" width="18.33203125" style="76" customWidth="1"/>
    <col min="3595" max="3595" width="6.5" style="76" bestFit="1" customWidth="1"/>
    <col min="3596" max="3596" width="6.5" style="76" customWidth="1"/>
    <col min="3597" max="3597" width="6.83203125" style="76" customWidth="1"/>
    <col min="3598" max="3841" width="8.83203125" style="76"/>
    <col min="3842" max="3842" width="7.5" style="76" customWidth="1"/>
    <col min="3843" max="3843" width="5.6640625" style="76" customWidth="1"/>
    <col min="3844" max="3844" width="17.83203125" style="76" customWidth="1"/>
    <col min="3845" max="3845" width="6.83203125" style="76" customWidth="1"/>
    <col min="3846" max="3846" width="18.33203125" style="76" customWidth="1"/>
    <col min="3847" max="3847" width="6.5" style="76" bestFit="1" customWidth="1"/>
    <col min="3848" max="3848" width="21" style="76" customWidth="1"/>
    <col min="3849" max="3849" width="7" style="76" customWidth="1"/>
    <col min="3850" max="3850" width="18.33203125" style="76" customWidth="1"/>
    <col min="3851" max="3851" width="6.5" style="76" bestFit="1" customWidth="1"/>
    <col min="3852" max="3852" width="6.5" style="76" customWidth="1"/>
    <col min="3853" max="3853" width="6.83203125" style="76" customWidth="1"/>
    <col min="3854" max="4097" width="8.83203125" style="76"/>
    <col min="4098" max="4098" width="7.5" style="76" customWidth="1"/>
    <col min="4099" max="4099" width="5.6640625" style="76" customWidth="1"/>
    <col min="4100" max="4100" width="17.83203125" style="76" customWidth="1"/>
    <col min="4101" max="4101" width="6.83203125" style="76" customWidth="1"/>
    <col min="4102" max="4102" width="18.33203125" style="76" customWidth="1"/>
    <col min="4103" max="4103" width="6.5" style="76" bestFit="1" customWidth="1"/>
    <col min="4104" max="4104" width="21" style="76" customWidth="1"/>
    <col min="4105" max="4105" width="7" style="76" customWidth="1"/>
    <col min="4106" max="4106" width="18.33203125" style="76" customWidth="1"/>
    <col min="4107" max="4107" width="6.5" style="76" bestFit="1" customWidth="1"/>
    <col min="4108" max="4108" width="6.5" style="76" customWidth="1"/>
    <col min="4109" max="4109" width="6.83203125" style="76" customWidth="1"/>
    <col min="4110" max="4353" width="8.83203125" style="76"/>
    <col min="4354" max="4354" width="7.5" style="76" customWidth="1"/>
    <col min="4355" max="4355" width="5.6640625" style="76" customWidth="1"/>
    <col min="4356" max="4356" width="17.83203125" style="76" customWidth="1"/>
    <col min="4357" max="4357" width="6.83203125" style="76" customWidth="1"/>
    <col min="4358" max="4358" width="18.33203125" style="76" customWidth="1"/>
    <col min="4359" max="4359" width="6.5" style="76" bestFit="1" customWidth="1"/>
    <col min="4360" max="4360" width="21" style="76" customWidth="1"/>
    <col min="4361" max="4361" width="7" style="76" customWidth="1"/>
    <col min="4362" max="4362" width="18.33203125" style="76" customWidth="1"/>
    <col min="4363" max="4363" width="6.5" style="76" bestFit="1" customWidth="1"/>
    <col min="4364" max="4364" width="6.5" style="76" customWidth="1"/>
    <col min="4365" max="4365" width="6.83203125" style="76" customWidth="1"/>
    <col min="4366" max="4609" width="8.83203125" style="76"/>
    <col min="4610" max="4610" width="7.5" style="76" customWidth="1"/>
    <col min="4611" max="4611" width="5.6640625" style="76" customWidth="1"/>
    <col min="4612" max="4612" width="17.83203125" style="76" customWidth="1"/>
    <col min="4613" max="4613" width="6.83203125" style="76" customWidth="1"/>
    <col min="4614" max="4614" width="18.33203125" style="76" customWidth="1"/>
    <col min="4615" max="4615" width="6.5" style="76" bestFit="1" customWidth="1"/>
    <col min="4616" max="4616" width="21" style="76" customWidth="1"/>
    <col min="4617" max="4617" width="7" style="76" customWidth="1"/>
    <col min="4618" max="4618" width="18.33203125" style="76" customWidth="1"/>
    <col min="4619" max="4619" width="6.5" style="76" bestFit="1" customWidth="1"/>
    <col min="4620" max="4620" width="6.5" style="76" customWidth="1"/>
    <col min="4621" max="4621" width="6.83203125" style="76" customWidth="1"/>
    <col min="4622" max="4865" width="8.83203125" style="76"/>
    <col min="4866" max="4866" width="7.5" style="76" customWidth="1"/>
    <col min="4867" max="4867" width="5.6640625" style="76" customWidth="1"/>
    <col min="4868" max="4868" width="17.83203125" style="76" customWidth="1"/>
    <col min="4869" max="4869" width="6.83203125" style="76" customWidth="1"/>
    <col min="4870" max="4870" width="18.33203125" style="76" customWidth="1"/>
    <col min="4871" max="4871" width="6.5" style="76" bestFit="1" customWidth="1"/>
    <col min="4872" max="4872" width="21" style="76" customWidth="1"/>
    <col min="4873" max="4873" width="7" style="76" customWidth="1"/>
    <col min="4874" max="4874" width="18.33203125" style="76" customWidth="1"/>
    <col min="4875" max="4875" width="6.5" style="76" bestFit="1" customWidth="1"/>
    <col min="4876" max="4876" width="6.5" style="76" customWidth="1"/>
    <col min="4877" max="4877" width="6.83203125" style="76" customWidth="1"/>
    <col min="4878" max="5121" width="8.83203125" style="76"/>
    <col min="5122" max="5122" width="7.5" style="76" customWidth="1"/>
    <col min="5123" max="5123" width="5.6640625" style="76" customWidth="1"/>
    <col min="5124" max="5124" width="17.83203125" style="76" customWidth="1"/>
    <col min="5125" max="5125" width="6.83203125" style="76" customWidth="1"/>
    <col min="5126" max="5126" width="18.33203125" style="76" customWidth="1"/>
    <col min="5127" max="5127" width="6.5" style="76" bestFit="1" customWidth="1"/>
    <col min="5128" max="5128" width="21" style="76" customWidth="1"/>
    <col min="5129" max="5129" width="7" style="76" customWidth="1"/>
    <col min="5130" max="5130" width="18.33203125" style="76" customWidth="1"/>
    <col min="5131" max="5131" width="6.5" style="76" bestFit="1" customWidth="1"/>
    <col min="5132" max="5132" width="6.5" style="76" customWidth="1"/>
    <col min="5133" max="5133" width="6.83203125" style="76" customWidth="1"/>
    <col min="5134" max="5377" width="8.83203125" style="76"/>
    <col min="5378" max="5378" width="7.5" style="76" customWidth="1"/>
    <col min="5379" max="5379" width="5.6640625" style="76" customWidth="1"/>
    <col min="5380" max="5380" width="17.83203125" style="76" customWidth="1"/>
    <col min="5381" max="5381" width="6.83203125" style="76" customWidth="1"/>
    <col min="5382" max="5382" width="18.33203125" style="76" customWidth="1"/>
    <col min="5383" max="5383" width="6.5" style="76" bestFit="1" customWidth="1"/>
    <col min="5384" max="5384" width="21" style="76" customWidth="1"/>
    <col min="5385" max="5385" width="7" style="76" customWidth="1"/>
    <col min="5386" max="5386" width="18.33203125" style="76" customWidth="1"/>
    <col min="5387" max="5387" width="6.5" style="76" bestFit="1" customWidth="1"/>
    <col min="5388" max="5388" width="6.5" style="76" customWidth="1"/>
    <col min="5389" max="5389" width="6.83203125" style="76" customWidth="1"/>
    <col min="5390" max="5633" width="8.83203125" style="76"/>
    <col min="5634" max="5634" width="7.5" style="76" customWidth="1"/>
    <col min="5635" max="5635" width="5.6640625" style="76" customWidth="1"/>
    <col min="5636" max="5636" width="17.83203125" style="76" customWidth="1"/>
    <col min="5637" max="5637" width="6.83203125" style="76" customWidth="1"/>
    <col min="5638" max="5638" width="18.33203125" style="76" customWidth="1"/>
    <col min="5639" max="5639" width="6.5" style="76" bestFit="1" customWidth="1"/>
    <col min="5640" max="5640" width="21" style="76" customWidth="1"/>
    <col min="5641" max="5641" width="7" style="76" customWidth="1"/>
    <col min="5642" max="5642" width="18.33203125" style="76" customWidth="1"/>
    <col min="5643" max="5643" width="6.5" style="76" bestFit="1" customWidth="1"/>
    <col min="5644" max="5644" width="6.5" style="76" customWidth="1"/>
    <col min="5645" max="5645" width="6.83203125" style="76" customWidth="1"/>
    <col min="5646" max="5889" width="8.83203125" style="76"/>
    <col min="5890" max="5890" width="7.5" style="76" customWidth="1"/>
    <col min="5891" max="5891" width="5.6640625" style="76" customWidth="1"/>
    <col min="5892" max="5892" width="17.83203125" style="76" customWidth="1"/>
    <col min="5893" max="5893" width="6.83203125" style="76" customWidth="1"/>
    <col min="5894" max="5894" width="18.33203125" style="76" customWidth="1"/>
    <col min="5895" max="5895" width="6.5" style="76" bestFit="1" customWidth="1"/>
    <col min="5896" max="5896" width="21" style="76" customWidth="1"/>
    <col min="5897" max="5897" width="7" style="76" customWidth="1"/>
    <col min="5898" max="5898" width="18.33203125" style="76" customWidth="1"/>
    <col min="5899" max="5899" width="6.5" style="76" bestFit="1" customWidth="1"/>
    <col min="5900" max="5900" width="6.5" style="76" customWidth="1"/>
    <col min="5901" max="5901" width="6.83203125" style="76" customWidth="1"/>
    <col min="5902" max="6145" width="8.83203125" style="76"/>
    <col min="6146" max="6146" width="7.5" style="76" customWidth="1"/>
    <col min="6147" max="6147" width="5.6640625" style="76" customWidth="1"/>
    <col min="6148" max="6148" width="17.83203125" style="76" customWidth="1"/>
    <col min="6149" max="6149" width="6.83203125" style="76" customWidth="1"/>
    <col min="6150" max="6150" width="18.33203125" style="76" customWidth="1"/>
    <col min="6151" max="6151" width="6.5" style="76" bestFit="1" customWidth="1"/>
    <col min="6152" max="6152" width="21" style="76" customWidth="1"/>
    <col min="6153" max="6153" width="7" style="76" customWidth="1"/>
    <col min="6154" max="6154" width="18.33203125" style="76" customWidth="1"/>
    <col min="6155" max="6155" width="6.5" style="76" bestFit="1" customWidth="1"/>
    <col min="6156" max="6156" width="6.5" style="76" customWidth="1"/>
    <col min="6157" max="6157" width="6.83203125" style="76" customWidth="1"/>
    <col min="6158" max="6401" width="8.83203125" style="76"/>
    <col min="6402" max="6402" width="7.5" style="76" customWidth="1"/>
    <col min="6403" max="6403" width="5.6640625" style="76" customWidth="1"/>
    <col min="6404" max="6404" width="17.83203125" style="76" customWidth="1"/>
    <col min="6405" max="6405" width="6.83203125" style="76" customWidth="1"/>
    <col min="6406" max="6406" width="18.33203125" style="76" customWidth="1"/>
    <col min="6407" max="6407" width="6.5" style="76" bestFit="1" customWidth="1"/>
    <col min="6408" max="6408" width="21" style="76" customWidth="1"/>
    <col min="6409" max="6409" width="7" style="76" customWidth="1"/>
    <col min="6410" max="6410" width="18.33203125" style="76" customWidth="1"/>
    <col min="6411" max="6411" width="6.5" style="76" bestFit="1" customWidth="1"/>
    <col min="6412" max="6412" width="6.5" style="76" customWidth="1"/>
    <col min="6413" max="6413" width="6.83203125" style="76" customWidth="1"/>
    <col min="6414" max="6657" width="8.83203125" style="76"/>
    <col min="6658" max="6658" width="7.5" style="76" customWidth="1"/>
    <col min="6659" max="6659" width="5.6640625" style="76" customWidth="1"/>
    <col min="6660" max="6660" width="17.83203125" style="76" customWidth="1"/>
    <col min="6661" max="6661" width="6.83203125" style="76" customWidth="1"/>
    <col min="6662" max="6662" width="18.33203125" style="76" customWidth="1"/>
    <col min="6663" max="6663" width="6.5" style="76" bestFit="1" customWidth="1"/>
    <col min="6664" max="6664" width="21" style="76" customWidth="1"/>
    <col min="6665" max="6665" width="7" style="76" customWidth="1"/>
    <col min="6666" max="6666" width="18.33203125" style="76" customWidth="1"/>
    <col min="6667" max="6667" width="6.5" style="76" bestFit="1" customWidth="1"/>
    <col min="6668" max="6668" width="6.5" style="76" customWidth="1"/>
    <col min="6669" max="6669" width="6.83203125" style="76" customWidth="1"/>
    <col min="6670" max="6913" width="8.83203125" style="76"/>
    <col min="6914" max="6914" width="7.5" style="76" customWidth="1"/>
    <col min="6915" max="6915" width="5.6640625" style="76" customWidth="1"/>
    <col min="6916" max="6916" width="17.83203125" style="76" customWidth="1"/>
    <col min="6917" max="6917" width="6.83203125" style="76" customWidth="1"/>
    <col min="6918" max="6918" width="18.33203125" style="76" customWidth="1"/>
    <col min="6919" max="6919" width="6.5" style="76" bestFit="1" customWidth="1"/>
    <col min="6920" max="6920" width="21" style="76" customWidth="1"/>
    <col min="6921" max="6921" width="7" style="76" customWidth="1"/>
    <col min="6922" max="6922" width="18.33203125" style="76" customWidth="1"/>
    <col min="6923" max="6923" width="6.5" style="76" bestFit="1" customWidth="1"/>
    <col min="6924" max="6924" width="6.5" style="76" customWidth="1"/>
    <col min="6925" max="6925" width="6.83203125" style="76" customWidth="1"/>
    <col min="6926" max="7169" width="8.83203125" style="76"/>
    <col min="7170" max="7170" width="7.5" style="76" customWidth="1"/>
    <col min="7171" max="7171" width="5.6640625" style="76" customWidth="1"/>
    <col min="7172" max="7172" width="17.83203125" style="76" customWidth="1"/>
    <col min="7173" max="7173" width="6.83203125" style="76" customWidth="1"/>
    <col min="7174" max="7174" width="18.33203125" style="76" customWidth="1"/>
    <col min="7175" max="7175" width="6.5" style="76" bestFit="1" customWidth="1"/>
    <col min="7176" max="7176" width="21" style="76" customWidth="1"/>
    <col min="7177" max="7177" width="7" style="76" customWidth="1"/>
    <col min="7178" max="7178" width="18.33203125" style="76" customWidth="1"/>
    <col min="7179" max="7179" width="6.5" style="76" bestFit="1" customWidth="1"/>
    <col min="7180" max="7180" width="6.5" style="76" customWidth="1"/>
    <col min="7181" max="7181" width="6.83203125" style="76" customWidth="1"/>
    <col min="7182" max="7425" width="8.83203125" style="76"/>
    <col min="7426" max="7426" width="7.5" style="76" customWidth="1"/>
    <col min="7427" max="7427" width="5.6640625" style="76" customWidth="1"/>
    <col min="7428" max="7428" width="17.83203125" style="76" customWidth="1"/>
    <col min="7429" max="7429" width="6.83203125" style="76" customWidth="1"/>
    <col min="7430" max="7430" width="18.33203125" style="76" customWidth="1"/>
    <col min="7431" max="7431" width="6.5" style="76" bestFit="1" customWidth="1"/>
    <col min="7432" max="7432" width="21" style="76" customWidth="1"/>
    <col min="7433" max="7433" width="7" style="76" customWidth="1"/>
    <col min="7434" max="7434" width="18.33203125" style="76" customWidth="1"/>
    <col min="7435" max="7435" width="6.5" style="76" bestFit="1" customWidth="1"/>
    <col min="7436" max="7436" width="6.5" style="76" customWidth="1"/>
    <col min="7437" max="7437" width="6.83203125" style="76" customWidth="1"/>
    <col min="7438" max="7681" width="8.83203125" style="76"/>
    <col min="7682" max="7682" width="7.5" style="76" customWidth="1"/>
    <col min="7683" max="7683" width="5.6640625" style="76" customWidth="1"/>
    <col min="7684" max="7684" width="17.83203125" style="76" customWidth="1"/>
    <col min="7685" max="7685" width="6.83203125" style="76" customWidth="1"/>
    <col min="7686" max="7686" width="18.33203125" style="76" customWidth="1"/>
    <col min="7687" max="7687" width="6.5" style="76" bestFit="1" customWidth="1"/>
    <col min="7688" max="7688" width="21" style="76" customWidth="1"/>
    <col min="7689" max="7689" width="7" style="76" customWidth="1"/>
    <col min="7690" max="7690" width="18.33203125" style="76" customWidth="1"/>
    <col min="7691" max="7691" width="6.5" style="76" bestFit="1" customWidth="1"/>
    <col min="7692" max="7692" width="6.5" style="76" customWidth="1"/>
    <col min="7693" max="7693" width="6.83203125" style="76" customWidth="1"/>
    <col min="7694" max="7937" width="8.83203125" style="76"/>
    <col min="7938" max="7938" width="7.5" style="76" customWidth="1"/>
    <col min="7939" max="7939" width="5.6640625" style="76" customWidth="1"/>
    <col min="7940" max="7940" width="17.83203125" style="76" customWidth="1"/>
    <col min="7941" max="7941" width="6.83203125" style="76" customWidth="1"/>
    <col min="7942" max="7942" width="18.33203125" style="76" customWidth="1"/>
    <col min="7943" max="7943" width="6.5" style="76" bestFit="1" customWidth="1"/>
    <col min="7944" max="7944" width="21" style="76" customWidth="1"/>
    <col min="7945" max="7945" width="7" style="76" customWidth="1"/>
    <col min="7946" max="7946" width="18.33203125" style="76" customWidth="1"/>
    <col min="7947" max="7947" width="6.5" style="76" bestFit="1" customWidth="1"/>
    <col min="7948" max="7948" width="6.5" style="76" customWidth="1"/>
    <col min="7949" max="7949" width="6.83203125" style="76" customWidth="1"/>
    <col min="7950" max="8193" width="8.83203125" style="76"/>
    <col min="8194" max="8194" width="7.5" style="76" customWidth="1"/>
    <col min="8195" max="8195" width="5.6640625" style="76" customWidth="1"/>
    <col min="8196" max="8196" width="17.83203125" style="76" customWidth="1"/>
    <col min="8197" max="8197" width="6.83203125" style="76" customWidth="1"/>
    <col min="8198" max="8198" width="18.33203125" style="76" customWidth="1"/>
    <col min="8199" max="8199" width="6.5" style="76" bestFit="1" customWidth="1"/>
    <col min="8200" max="8200" width="21" style="76" customWidth="1"/>
    <col min="8201" max="8201" width="7" style="76" customWidth="1"/>
    <col min="8202" max="8202" width="18.33203125" style="76" customWidth="1"/>
    <col min="8203" max="8203" width="6.5" style="76" bestFit="1" customWidth="1"/>
    <col min="8204" max="8204" width="6.5" style="76" customWidth="1"/>
    <col min="8205" max="8205" width="6.83203125" style="76" customWidth="1"/>
    <col min="8206" max="8449" width="8.83203125" style="76"/>
    <col min="8450" max="8450" width="7.5" style="76" customWidth="1"/>
    <col min="8451" max="8451" width="5.6640625" style="76" customWidth="1"/>
    <col min="8452" max="8452" width="17.83203125" style="76" customWidth="1"/>
    <col min="8453" max="8453" width="6.83203125" style="76" customWidth="1"/>
    <col min="8454" max="8454" width="18.33203125" style="76" customWidth="1"/>
    <col min="8455" max="8455" width="6.5" style="76" bestFit="1" customWidth="1"/>
    <col min="8456" max="8456" width="21" style="76" customWidth="1"/>
    <col min="8457" max="8457" width="7" style="76" customWidth="1"/>
    <col min="8458" max="8458" width="18.33203125" style="76" customWidth="1"/>
    <col min="8459" max="8459" width="6.5" style="76" bestFit="1" customWidth="1"/>
    <col min="8460" max="8460" width="6.5" style="76" customWidth="1"/>
    <col min="8461" max="8461" width="6.83203125" style="76" customWidth="1"/>
    <col min="8462" max="8705" width="8.83203125" style="76"/>
    <col min="8706" max="8706" width="7.5" style="76" customWidth="1"/>
    <col min="8707" max="8707" width="5.6640625" style="76" customWidth="1"/>
    <col min="8708" max="8708" width="17.83203125" style="76" customWidth="1"/>
    <col min="8709" max="8709" width="6.83203125" style="76" customWidth="1"/>
    <col min="8710" max="8710" width="18.33203125" style="76" customWidth="1"/>
    <col min="8711" max="8711" width="6.5" style="76" bestFit="1" customWidth="1"/>
    <col min="8712" max="8712" width="21" style="76" customWidth="1"/>
    <col min="8713" max="8713" width="7" style="76" customWidth="1"/>
    <col min="8714" max="8714" width="18.33203125" style="76" customWidth="1"/>
    <col min="8715" max="8715" width="6.5" style="76" bestFit="1" customWidth="1"/>
    <col min="8716" max="8716" width="6.5" style="76" customWidth="1"/>
    <col min="8717" max="8717" width="6.83203125" style="76" customWidth="1"/>
    <col min="8718" max="8961" width="8.83203125" style="76"/>
    <col min="8962" max="8962" width="7.5" style="76" customWidth="1"/>
    <col min="8963" max="8963" width="5.6640625" style="76" customWidth="1"/>
    <col min="8964" max="8964" width="17.83203125" style="76" customWidth="1"/>
    <col min="8965" max="8965" width="6.83203125" style="76" customWidth="1"/>
    <col min="8966" max="8966" width="18.33203125" style="76" customWidth="1"/>
    <col min="8967" max="8967" width="6.5" style="76" bestFit="1" customWidth="1"/>
    <col min="8968" max="8968" width="21" style="76" customWidth="1"/>
    <col min="8969" max="8969" width="7" style="76" customWidth="1"/>
    <col min="8970" max="8970" width="18.33203125" style="76" customWidth="1"/>
    <col min="8971" max="8971" width="6.5" style="76" bestFit="1" customWidth="1"/>
    <col min="8972" max="8972" width="6.5" style="76" customWidth="1"/>
    <col min="8973" max="8973" width="6.83203125" style="76" customWidth="1"/>
    <col min="8974" max="9217" width="8.83203125" style="76"/>
    <col min="9218" max="9218" width="7.5" style="76" customWidth="1"/>
    <col min="9219" max="9219" width="5.6640625" style="76" customWidth="1"/>
    <col min="9220" max="9220" width="17.83203125" style="76" customWidth="1"/>
    <col min="9221" max="9221" width="6.83203125" style="76" customWidth="1"/>
    <col min="9222" max="9222" width="18.33203125" style="76" customWidth="1"/>
    <col min="9223" max="9223" width="6.5" style="76" bestFit="1" customWidth="1"/>
    <col min="9224" max="9224" width="21" style="76" customWidth="1"/>
    <col min="9225" max="9225" width="7" style="76" customWidth="1"/>
    <col min="9226" max="9226" width="18.33203125" style="76" customWidth="1"/>
    <col min="9227" max="9227" width="6.5" style="76" bestFit="1" customWidth="1"/>
    <col min="9228" max="9228" width="6.5" style="76" customWidth="1"/>
    <col min="9229" max="9229" width="6.83203125" style="76" customWidth="1"/>
    <col min="9230" max="9473" width="8.83203125" style="76"/>
    <col min="9474" max="9474" width="7.5" style="76" customWidth="1"/>
    <col min="9475" max="9475" width="5.6640625" style="76" customWidth="1"/>
    <col min="9476" max="9476" width="17.83203125" style="76" customWidth="1"/>
    <col min="9477" max="9477" width="6.83203125" style="76" customWidth="1"/>
    <col min="9478" max="9478" width="18.33203125" style="76" customWidth="1"/>
    <col min="9479" max="9479" width="6.5" style="76" bestFit="1" customWidth="1"/>
    <col min="9480" max="9480" width="21" style="76" customWidth="1"/>
    <col min="9481" max="9481" width="7" style="76" customWidth="1"/>
    <col min="9482" max="9482" width="18.33203125" style="76" customWidth="1"/>
    <col min="9483" max="9483" width="6.5" style="76" bestFit="1" customWidth="1"/>
    <col min="9484" max="9484" width="6.5" style="76" customWidth="1"/>
    <col min="9485" max="9485" width="6.83203125" style="76" customWidth="1"/>
    <col min="9486" max="9729" width="8.83203125" style="76"/>
    <col min="9730" max="9730" width="7.5" style="76" customWidth="1"/>
    <col min="9731" max="9731" width="5.6640625" style="76" customWidth="1"/>
    <col min="9732" max="9732" width="17.83203125" style="76" customWidth="1"/>
    <col min="9733" max="9733" width="6.83203125" style="76" customWidth="1"/>
    <col min="9734" max="9734" width="18.33203125" style="76" customWidth="1"/>
    <col min="9735" max="9735" width="6.5" style="76" bestFit="1" customWidth="1"/>
    <col min="9736" max="9736" width="21" style="76" customWidth="1"/>
    <col min="9737" max="9737" width="7" style="76" customWidth="1"/>
    <col min="9738" max="9738" width="18.33203125" style="76" customWidth="1"/>
    <col min="9739" max="9739" width="6.5" style="76" bestFit="1" customWidth="1"/>
    <col min="9740" max="9740" width="6.5" style="76" customWidth="1"/>
    <col min="9741" max="9741" width="6.83203125" style="76" customWidth="1"/>
    <col min="9742" max="9985" width="8.83203125" style="76"/>
    <col min="9986" max="9986" width="7.5" style="76" customWidth="1"/>
    <col min="9987" max="9987" width="5.6640625" style="76" customWidth="1"/>
    <col min="9988" max="9988" width="17.83203125" style="76" customWidth="1"/>
    <col min="9989" max="9989" width="6.83203125" style="76" customWidth="1"/>
    <col min="9990" max="9990" width="18.33203125" style="76" customWidth="1"/>
    <col min="9991" max="9991" width="6.5" style="76" bestFit="1" customWidth="1"/>
    <col min="9992" max="9992" width="21" style="76" customWidth="1"/>
    <col min="9993" max="9993" width="7" style="76" customWidth="1"/>
    <col min="9994" max="9994" width="18.33203125" style="76" customWidth="1"/>
    <col min="9995" max="9995" width="6.5" style="76" bestFit="1" customWidth="1"/>
    <col min="9996" max="9996" width="6.5" style="76" customWidth="1"/>
    <col min="9997" max="9997" width="6.83203125" style="76" customWidth="1"/>
    <col min="9998" max="10241" width="8.83203125" style="76"/>
    <col min="10242" max="10242" width="7.5" style="76" customWidth="1"/>
    <col min="10243" max="10243" width="5.6640625" style="76" customWidth="1"/>
    <col min="10244" max="10244" width="17.83203125" style="76" customWidth="1"/>
    <col min="10245" max="10245" width="6.83203125" style="76" customWidth="1"/>
    <col min="10246" max="10246" width="18.33203125" style="76" customWidth="1"/>
    <col min="10247" max="10247" width="6.5" style="76" bestFit="1" customWidth="1"/>
    <col min="10248" max="10248" width="21" style="76" customWidth="1"/>
    <col min="10249" max="10249" width="7" style="76" customWidth="1"/>
    <col min="10250" max="10250" width="18.33203125" style="76" customWidth="1"/>
    <col min="10251" max="10251" width="6.5" style="76" bestFit="1" customWidth="1"/>
    <col min="10252" max="10252" width="6.5" style="76" customWidth="1"/>
    <col min="10253" max="10253" width="6.83203125" style="76" customWidth="1"/>
    <col min="10254" max="10497" width="8.83203125" style="76"/>
    <col min="10498" max="10498" width="7.5" style="76" customWidth="1"/>
    <col min="10499" max="10499" width="5.6640625" style="76" customWidth="1"/>
    <col min="10500" max="10500" width="17.83203125" style="76" customWidth="1"/>
    <col min="10501" max="10501" width="6.83203125" style="76" customWidth="1"/>
    <col min="10502" max="10502" width="18.33203125" style="76" customWidth="1"/>
    <col min="10503" max="10503" width="6.5" style="76" bestFit="1" customWidth="1"/>
    <col min="10504" max="10504" width="21" style="76" customWidth="1"/>
    <col min="10505" max="10505" width="7" style="76" customWidth="1"/>
    <col min="10506" max="10506" width="18.33203125" style="76" customWidth="1"/>
    <col min="10507" max="10507" width="6.5" style="76" bestFit="1" customWidth="1"/>
    <col min="10508" max="10508" width="6.5" style="76" customWidth="1"/>
    <col min="10509" max="10509" width="6.83203125" style="76" customWidth="1"/>
    <col min="10510" max="10753" width="8.83203125" style="76"/>
    <col min="10754" max="10754" width="7.5" style="76" customWidth="1"/>
    <col min="10755" max="10755" width="5.6640625" style="76" customWidth="1"/>
    <col min="10756" max="10756" width="17.83203125" style="76" customWidth="1"/>
    <col min="10757" max="10757" width="6.83203125" style="76" customWidth="1"/>
    <col min="10758" max="10758" width="18.33203125" style="76" customWidth="1"/>
    <col min="10759" max="10759" width="6.5" style="76" bestFit="1" customWidth="1"/>
    <col min="10760" max="10760" width="21" style="76" customWidth="1"/>
    <col min="10761" max="10761" width="7" style="76" customWidth="1"/>
    <col min="10762" max="10762" width="18.33203125" style="76" customWidth="1"/>
    <col min="10763" max="10763" width="6.5" style="76" bestFit="1" customWidth="1"/>
    <col min="10764" max="10764" width="6.5" style="76" customWidth="1"/>
    <col min="10765" max="10765" width="6.83203125" style="76" customWidth="1"/>
    <col min="10766" max="11009" width="8.83203125" style="76"/>
    <col min="11010" max="11010" width="7.5" style="76" customWidth="1"/>
    <col min="11011" max="11011" width="5.6640625" style="76" customWidth="1"/>
    <col min="11012" max="11012" width="17.83203125" style="76" customWidth="1"/>
    <col min="11013" max="11013" width="6.83203125" style="76" customWidth="1"/>
    <col min="11014" max="11014" width="18.33203125" style="76" customWidth="1"/>
    <col min="11015" max="11015" width="6.5" style="76" bestFit="1" customWidth="1"/>
    <col min="11016" max="11016" width="21" style="76" customWidth="1"/>
    <col min="11017" max="11017" width="7" style="76" customWidth="1"/>
    <col min="11018" max="11018" width="18.33203125" style="76" customWidth="1"/>
    <col min="11019" max="11019" width="6.5" style="76" bestFit="1" customWidth="1"/>
    <col min="11020" max="11020" width="6.5" style="76" customWidth="1"/>
    <col min="11021" max="11021" width="6.83203125" style="76" customWidth="1"/>
    <col min="11022" max="11265" width="8.83203125" style="76"/>
    <col min="11266" max="11266" width="7.5" style="76" customWidth="1"/>
    <col min="11267" max="11267" width="5.6640625" style="76" customWidth="1"/>
    <col min="11268" max="11268" width="17.83203125" style="76" customWidth="1"/>
    <col min="11269" max="11269" width="6.83203125" style="76" customWidth="1"/>
    <col min="11270" max="11270" width="18.33203125" style="76" customWidth="1"/>
    <col min="11271" max="11271" width="6.5" style="76" bestFit="1" customWidth="1"/>
    <col min="11272" max="11272" width="21" style="76" customWidth="1"/>
    <col min="11273" max="11273" width="7" style="76" customWidth="1"/>
    <col min="11274" max="11274" width="18.33203125" style="76" customWidth="1"/>
    <col min="11275" max="11275" width="6.5" style="76" bestFit="1" customWidth="1"/>
    <col min="11276" max="11276" width="6.5" style="76" customWidth="1"/>
    <col min="11277" max="11277" width="6.83203125" style="76" customWidth="1"/>
    <col min="11278" max="11521" width="8.83203125" style="76"/>
    <col min="11522" max="11522" width="7.5" style="76" customWidth="1"/>
    <col min="11523" max="11523" width="5.6640625" style="76" customWidth="1"/>
    <col min="11524" max="11524" width="17.83203125" style="76" customWidth="1"/>
    <col min="11525" max="11525" width="6.83203125" style="76" customWidth="1"/>
    <col min="11526" max="11526" width="18.33203125" style="76" customWidth="1"/>
    <col min="11527" max="11527" width="6.5" style="76" bestFit="1" customWidth="1"/>
    <col min="11528" max="11528" width="21" style="76" customWidth="1"/>
    <col min="11529" max="11529" width="7" style="76" customWidth="1"/>
    <col min="11530" max="11530" width="18.33203125" style="76" customWidth="1"/>
    <col min="11531" max="11531" width="6.5" style="76" bestFit="1" customWidth="1"/>
    <col min="11532" max="11532" width="6.5" style="76" customWidth="1"/>
    <col min="11533" max="11533" width="6.83203125" style="76" customWidth="1"/>
    <col min="11534" max="11777" width="8.83203125" style="76"/>
    <col min="11778" max="11778" width="7.5" style="76" customWidth="1"/>
    <col min="11779" max="11779" width="5.6640625" style="76" customWidth="1"/>
    <col min="11780" max="11780" width="17.83203125" style="76" customWidth="1"/>
    <col min="11781" max="11781" width="6.83203125" style="76" customWidth="1"/>
    <col min="11782" max="11782" width="18.33203125" style="76" customWidth="1"/>
    <col min="11783" max="11783" width="6.5" style="76" bestFit="1" customWidth="1"/>
    <col min="11784" max="11784" width="21" style="76" customWidth="1"/>
    <col min="11785" max="11785" width="7" style="76" customWidth="1"/>
    <col min="11786" max="11786" width="18.33203125" style="76" customWidth="1"/>
    <col min="11787" max="11787" width="6.5" style="76" bestFit="1" customWidth="1"/>
    <col min="11788" max="11788" width="6.5" style="76" customWidth="1"/>
    <col min="11789" max="11789" width="6.83203125" style="76" customWidth="1"/>
    <col min="11790" max="12033" width="8.83203125" style="76"/>
    <col min="12034" max="12034" width="7.5" style="76" customWidth="1"/>
    <col min="12035" max="12035" width="5.6640625" style="76" customWidth="1"/>
    <col min="12036" max="12036" width="17.83203125" style="76" customWidth="1"/>
    <col min="12037" max="12037" width="6.83203125" style="76" customWidth="1"/>
    <col min="12038" max="12038" width="18.33203125" style="76" customWidth="1"/>
    <col min="12039" max="12039" width="6.5" style="76" bestFit="1" customWidth="1"/>
    <col min="12040" max="12040" width="21" style="76" customWidth="1"/>
    <col min="12041" max="12041" width="7" style="76" customWidth="1"/>
    <col min="12042" max="12042" width="18.33203125" style="76" customWidth="1"/>
    <col min="12043" max="12043" width="6.5" style="76" bestFit="1" customWidth="1"/>
    <col min="12044" max="12044" width="6.5" style="76" customWidth="1"/>
    <col min="12045" max="12045" width="6.83203125" style="76" customWidth="1"/>
    <col min="12046" max="12289" width="8.83203125" style="76"/>
    <col min="12290" max="12290" width="7.5" style="76" customWidth="1"/>
    <col min="12291" max="12291" width="5.6640625" style="76" customWidth="1"/>
    <col min="12292" max="12292" width="17.83203125" style="76" customWidth="1"/>
    <col min="12293" max="12293" width="6.83203125" style="76" customWidth="1"/>
    <col min="12294" max="12294" width="18.33203125" style="76" customWidth="1"/>
    <col min="12295" max="12295" width="6.5" style="76" bestFit="1" customWidth="1"/>
    <col min="12296" max="12296" width="21" style="76" customWidth="1"/>
    <col min="12297" max="12297" width="7" style="76" customWidth="1"/>
    <col min="12298" max="12298" width="18.33203125" style="76" customWidth="1"/>
    <col min="12299" max="12299" width="6.5" style="76" bestFit="1" customWidth="1"/>
    <col min="12300" max="12300" width="6.5" style="76" customWidth="1"/>
    <col min="12301" max="12301" width="6.83203125" style="76" customWidth="1"/>
    <col min="12302" max="12545" width="8.83203125" style="76"/>
    <col min="12546" max="12546" width="7.5" style="76" customWidth="1"/>
    <col min="12547" max="12547" width="5.6640625" style="76" customWidth="1"/>
    <col min="12548" max="12548" width="17.83203125" style="76" customWidth="1"/>
    <col min="12549" max="12549" width="6.83203125" style="76" customWidth="1"/>
    <col min="12550" max="12550" width="18.33203125" style="76" customWidth="1"/>
    <col min="12551" max="12551" width="6.5" style="76" bestFit="1" customWidth="1"/>
    <col min="12552" max="12552" width="21" style="76" customWidth="1"/>
    <col min="12553" max="12553" width="7" style="76" customWidth="1"/>
    <col min="12554" max="12554" width="18.33203125" style="76" customWidth="1"/>
    <col min="12555" max="12555" width="6.5" style="76" bestFit="1" customWidth="1"/>
    <col min="12556" max="12556" width="6.5" style="76" customWidth="1"/>
    <col min="12557" max="12557" width="6.83203125" style="76" customWidth="1"/>
    <col min="12558" max="12801" width="8.83203125" style="76"/>
    <col min="12802" max="12802" width="7.5" style="76" customWidth="1"/>
    <col min="12803" max="12803" width="5.6640625" style="76" customWidth="1"/>
    <col min="12804" max="12804" width="17.83203125" style="76" customWidth="1"/>
    <col min="12805" max="12805" width="6.83203125" style="76" customWidth="1"/>
    <col min="12806" max="12806" width="18.33203125" style="76" customWidth="1"/>
    <col min="12807" max="12807" width="6.5" style="76" bestFit="1" customWidth="1"/>
    <col min="12808" max="12808" width="21" style="76" customWidth="1"/>
    <col min="12809" max="12809" width="7" style="76" customWidth="1"/>
    <col min="12810" max="12810" width="18.33203125" style="76" customWidth="1"/>
    <col min="12811" max="12811" width="6.5" style="76" bestFit="1" customWidth="1"/>
    <col min="12812" max="12812" width="6.5" style="76" customWidth="1"/>
    <col min="12813" max="12813" width="6.83203125" style="76" customWidth="1"/>
    <col min="12814" max="13057" width="8.83203125" style="76"/>
    <col min="13058" max="13058" width="7.5" style="76" customWidth="1"/>
    <col min="13059" max="13059" width="5.6640625" style="76" customWidth="1"/>
    <col min="13060" max="13060" width="17.83203125" style="76" customWidth="1"/>
    <col min="13061" max="13061" width="6.83203125" style="76" customWidth="1"/>
    <col min="13062" max="13062" width="18.33203125" style="76" customWidth="1"/>
    <col min="13063" max="13063" width="6.5" style="76" bestFit="1" customWidth="1"/>
    <col min="13064" max="13064" width="21" style="76" customWidth="1"/>
    <col min="13065" max="13065" width="7" style="76" customWidth="1"/>
    <col min="13066" max="13066" width="18.33203125" style="76" customWidth="1"/>
    <col min="13067" max="13067" width="6.5" style="76" bestFit="1" customWidth="1"/>
    <col min="13068" max="13068" width="6.5" style="76" customWidth="1"/>
    <col min="13069" max="13069" width="6.83203125" style="76" customWidth="1"/>
    <col min="13070" max="13313" width="8.83203125" style="76"/>
    <col min="13314" max="13314" width="7.5" style="76" customWidth="1"/>
    <col min="13315" max="13315" width="5.6640625" style="76" customWidth="1"/>
    <col min="13316" max="13316" width="17.83203125" style="76" customWidth="1"/>
    <col min="13317" max="13317" width="6.83203125" style="76" customWidth="1"/>
    <col min="13318" max="13318" width="18.33203125" style="76" customWidth="1"/>
    <col min="13319" max="13319" width="6.5" style="76" bestFit="1" customWidth="1"/>
    <col min="13320" max="13320" width="21" style="76" customWidth="1"/>
    <col min="13321" max="13321" width="7" style="76" customWidth="1"/>
    <col min="13322" max="13322" width="18.33203125" style="76" customWidth="1"/>
    <col min="13323" max="13323" width="6.5" style="76" bestFit="1" customWidth="1"/>
    <col min="13324" max="13324" width="6.5" style="76" customWidth="1"/>
    <col min="13325" max="13325" width="6.83203125" style="76" customWidth="1"/>
    <col min="13326" max="13569" width="8.83203125" style="76"/>
    <col min="13570" max="13570" width="7.5" style="76" customWidth="1"/>
    <col min="13571" max="13571" width="5.6640625" style="76" customWidth="1"/>
    <col min="13572" max="13572" width="17.83203125" style="76" customWidth="1"/>
    <col min="13573" max="13573" width="6.83203125" style="76" customWidth="1"/>
    <col min="13574" max="13574" width="18.33203125" style="76" customWidth="1"/>
    <col min="13575" max="13575" width="6.5" style="76" bestFit="1" customWidth="1"/>
    <col min="13576" max="13576" width="21" style="76" customWidth="1"/>
    <col min="13577" max="13577" width="7" style="76" customWidth="1"/>
    <col min="13578" max="13578" width="18.33203125" style="76" customWidth="1"/>
    <col min="13579" max="13579" width="6.5" style="76" bestFit="1" customWidth="1"/>
    <col min="13580" max="13580" width="6.5" style="76" customWidth="1"/>
    <col min="13581" max="13581" width="6.83203125" style="76" customWidth="1"/>
    <col min="13582" max="13825" width="8.83203125" style="76"/>
    <col min="13826" max="13826" width="7.5" style="76" customWidth="1"/>
    <col min="13827" max="13827" width="5.6640625" style="76" customWidth="1"/>
    <col min="13828" max="13828" width="17.83203125" style="76" customWidth="1"/>
    <col min="13829" max="13829" width="6.83203125" style="76" customWidth="1"/>
    <col min="13830" max="13830" width="18.33203125" style="76" customWidth="1"/>
    <col min="13831" max="13831" width="6.5" style="76" bestFit="1" customWidth="1"/>
    <col min="13832" max="13832" width="21" style="76" customWidth="1"/>
    <col min="13833" max="13833" width="7" style="76" customWidth="1"/>
    <col min="13834" max="13834" width="18.33203125" style="76" customWidth="1"/>
    <col min="13835" max="13835" width="6.5" style="76" bestFit="1" customWidth="1"/>
    <col min="13836" max="13836" width="6.5" style="76" customWidth="1"/>
    <col min="13837" max="13837" width="6.83203125" style="76" customWidth="1"/>
    <col min="13838" max="14081" width="8.83203125" style="76"/>
    <col min="14082" max="14082" width="7.5" style="76" customWidth="1"/>
    <col min="14083" max="14083" width="5.6640625" style="76" customWidth="1"/>
    <col min="14084" max="14084" width="17.83203125" style="76" customWidth="1"/>
    <col min="14085" max="14085" width="6.83203125" style="76" customWidth="1"/>
    <col min="14086" max="14086" width="18.33203125" style="76" customWidth="1"/>
    <col min="14087" max="14087" width="6.5" style="76" bestFit="1" customWidth="1"/>
    <col min="14088" max="14088" width="21" style="76" customWidth="1"/>
    <col min="14089" max="14089" width="7" style="76" customWidth="1"/>
    <col min="14090" max="14090" width="18.33203125" style="76" customWidth="1"/>
    <col min="14091" max="14091" width="6.5" style="76" bestFit="1" customWidth="1"/>
    <col min="14092" max="14092" width="6.5" style="76" customWidth="1"/>
    <col min="14093" max="14093" width="6.83203125" style="76" customWidth="1"/>
    <col min="14094" max="14337" width="8.83203125" style="76"/>
    <col min="14338" max="14338" width="7.5" style="76" customWidth="1"/>
    <col min="14339" max="14339" width="5.6640625" style="76" customWidth="1"/>
    <col min="14340" max="14340" width="17.83203125" style="76" customWidth="1"/>
    <col min="14341" max="14341" width="6.83203125" style="76" customWidth="1"/>
    <col min="14342" max="14342" width="18.33203125" style="76" customWidth="1"/>
    <col min="14343" max="14343" width="6.5" style="76" bestFit="1" customWidth="1"/>
    <col min="14344" max="14344" width="21" style="76" customWidth="1"/>
    <col min="14345" max="14345" width="7" style="76" customWidth="1"/>
    <col min="14346" max="14346" width="18.33203125" style="76" customWidth="1"/>
    <col min="14347" max="14347" width="6.5" style="76" bestFit="1" customWidth="1"/>
    <col min="14348" max="14348" width="6.5" style="76" customWidth="1"/>
    <col min="14349" max="14349" width="6.83203125" style="76" customWidth="1"/>
    <col min="14350" max="14593" width="8.83203125" style="76"/>
    <col min="14594" max="14594" width="7.5" style="76" customWidth="1"/>
    <col min="14595" max="14595" width="5.6640625" style="76" customWidth="1"/>
    <col min="14596" max="14596" width="17.83203125" style="76" customWidth="1"/>
    <col min="14597" max="14597" width="6.83203125" style="76" customWidth="1"/>
    <col min="14598" max="14598" width="18.33203125" style="76" customWidth="1"/>
    <col min="14599" max="14599" width="6.5" style="76" bestFit="1" customWidth="1"/>
    <col min="14600" max="14600" width="21" style="76" customWidth="1"/>
    <col min="14601" max="14601" width="7" style="76" customWidth="1"/>
    <col min="14602" max="14602" width="18.33203125" style="76" customWidth="1"/>
    <col min="14603" max="14603" width="6.5" style="76" bestFit="1" customWidth="1"/>
    <col min="14604" max="14604" width="6.5" style="76" customWidth="1"/>
    <col min="14605" max="14605" width="6.83203125" style="76" customWidth="1"/>
    <col min="14606" max="14849" width="8.83203125" style="76"/>
    <col min="14850" max="14850" width="7.5" style="76" customWidth="1"/>
    <col min="14851" max="14851" width="5.6640625" style="76" customWidth="1"/>
    <col min="14852" max="14852" width="17.83203125" style="76" customWidth="1"/>
    <col min="14853" max="14853" width="6.83203125" style="76" customWidth="1"/>
    <col min="14854" max="14854" width="18.33203125" style="76" customWidth="1"/>
    <col min="14855" max="14855" width="6.5" style="76" bestFit="1" customWidth="1"/>
    <col min="14856" max="14856" width="21" style="76" customWidth="1"/>
    <col min="14857" max="14857" width="7" style="76" customWidth="1"/>
    <col min="14858" max="14858" width="18.33203125" style="76" customWidth="1"/>
    <col min="14859" max="14859" width="6.5" style="76" bestFit="1" customWidth="1"/>
    <col min="14860" max="14860" width="6.5" style="76" customWidth="1"/>
    <col min="14861" max="14861" width="6.83203125" style="76" customWidth="1"/>
    <col min="14862" max="15105" width="8.83203125" style="76"/>
    <col min="15106" max="15106" width="7.5" style="76" customWidth="1"/>
    <col min="15107" max="15107" width="5.6640625" style="76" customWidth="1"/>
    <col min="15108" max="15108" width="17.83203125" style="76" customWidth="1"/>
    <col min="15109" max="15109" width="6.83203125" style="76" customWidth="1"/>
    <col min="15110" max="15110" width="18.33203125" style="76" customWidth="1"/>
    <col min="15111" max="15111" width="6.5" style="76" bestFit="1" customWidth="1"/>
    <col min="15112" max="15112" width="21" style="76" customWidth="1"/>
    <col min="15113" max="15113" width="7" style="76" customWidth="1"/>
    <col min="15114" max="15114" width="18.33203125" style="76" customWidth="1"/>
    <col min="15115" max="15115" width="6.5" style="76" bestFit="1" customWidth="1"/>
    <col min="15116" max="15116" width="6.5" style="76" customWidth="1"/>
    <col min="15117" max="15117" width="6.83203125" style="76" customWidth="1"/>
    <col min="15118" max="15361" width="8.83203125" style="76"/>
    <col min="15362" max="15362" width="7.5" style="76" customWidth="1"/>
    <col min="15363" max="15363" width="5.6640625" style="76" customWidth="1"/>
    <col min="15364" max="15364" width="17.83203125" style="76" customWidth="1"/>
    <col min="15365" max="15365" width="6.83203125" style="76" customWidth="1"/>
    <col min="15366" max="15366" width="18.33203125" style="76" customWidth="1"/>
    <col min="15367" max="15367" width="6.5" style="76" bestFit="1" customWidth="1"/>
    <col min="15368" max="15368" width="21" style="76" customWidth="1"/>
    <col min="15369" max="15369" width="7" style="76" customWidth="1"/>
    <col min="15370" max="15370" width="18.33203125" style="76" customWidth="1"/>
    <col min="15371" max="15371" width="6.5" style="76" bestFit="1" customWidth="1"/>
    <col min="15372" max="15372" width="6.5" style="76" customWidth="1"/>
    <col min="15373" max="15373" width="6.83203125" style="76" customWidth="1"/>
    <col min="15374" max="15617" width="8.83203125" style="76"/>
    <col min="15618" max="15618" width="7.5" style="76" customWidth="1"/>
    <col min="15619" max="15619" width="5.6640625" style="76" customWidth="1"/>
    <col min="15620" max="15620" width="17.83203125" style="76" customWidth="1"/>
    <col min="15621" max="15621" width="6.83203125" style="76" customWidth="1"/>
    <col min="15622" max="15622" width="18.33203125" style="76" customWidth="1"/>
    <col min="15623" max="15623" width="6.5" style="76" bestFit="1" customWidth="1"/>
    <col min="15624" max="15624" width="21" style="76" customWidth="1"/>
    <col min="15625" max="15625" width="7" style="76" customWidth="1"/>
    <col min="15626" max="15626" width="18.33203125" style="76" customWidth="1"/>
    <col min="15627" max="15627" width="6.5" style="76" bestFit="1" customWidth="1"/>
    <col min="15628" max="15628" width="6.5" style="76" customWidth="1"/>
    <col min="15629" max="15629" width="6.83203125" style="76" customWidth="1"/>
    <col min="15630" max="15873" width="8.83203125" style="76"/>
    <col min="15874" max="15874" width="7.5" style="76" customWidth="1"/>
    <col min="15875" max="15875" width="5.6640625" style="76" customWidth="1"/>
    <col min="15876" max="15876" width="17.83203125" style="76" customWidth="1"/>
    <col min="15877" max="15877" width="6.83203125" style="76" customWidth="1"/>
    <col min="15878" max="15878" width="18.33203125" style="76" customWidth="1"/>
    <col min="15879" max="15879" width="6.5" style="76" bestFit="1" customWidth="1"/>
    <col min="15880" max="15880" width="21" style="76" customWidth="1"/>
    <col min="15881" max="15881" width="7" style="76" customWidth="1"/>
    <col min="15882" max="15882" width="18.33203125" style="76" customWidth="1"/>
    <col min="15883" max="15883" width="6.5" style="76" bestFit="1" customWidth="1"/>
    <col min="15884" max="15884" width="6.5" style="76" customWidth="1"/>
    <col min="15885" max="15885" width="6.83203125" style="76" customWidth="1"/>
    <col min="15886" max="16129" width="8.83203125" style="76"/>
    <col min="16130" max="16130" width="7.5" style="76" customWidth="1"/>
    <col min="16131" max="16131" width="5.6640625" style="76" customWidth="1"/>
    <col min="16132" max="16132" width="17.83203125" style="76" customWidth="1"/>
    <col min="16133" max="16133" width="6.83203125" style="76" customWidth="1"/>
    <col min="16134" max="16134" width="18.33203125" style="76" customWidth="1"/>
    <col min="16135" max="16135" width="6.5" style="76" bestFit="1" customWidth="1"/>
    <col min="16136" max="16136" width="21" style="76" customWidth="1"/>
    <col min="16137" max="16137" width="7" style="76" customWidth="1"/>
    <col min="16138" max="16138" width="18.33203125" style="76" customWidth="1"/>
    <col min="16139" max="16139" width="6.5" style="76" bestFit="1" customWidth="1"/>
    <col min="16140" max="16140" width="6.5" style="76" customWidth="1"/>
    <col min="16141" max="16141" width="6.83203125" style="76" customWidth="1"/>
    <col min="16142" max="16384" width="8.83203125" style="76"/>
  </cols>
  <sheetData>
    <row r="1" spans="2:13">
      <c r="B1" s="75" t="s">
        <v>71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2:13" ht="16" thickBot="1">
      <c r="B2" s="77" t="s">
        <v>45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2:13">
      <c r="B3" s="78" t="s">
        <v>72</v>
      </c>
      <c r="C3" s="79" t="s">
        <v>73</v>
      </c>
      <c r="D3" s="80" t="s">
        <v>74</v>
      </c>
      <c r="E3" s="80" t="s">
        <v>75</v>
      </c>
      <c r="F3" s="80" t="s">
        <v>76</v>
      </c>
      <c r="G3" s="81" t="s">
        <v>77</v>
      </c>
      <c r="H3" s="79" t="s">
        <v>78</v>
      </c>
      <c r="I3" s="80" t="s">
        <v>75</v>
      </c>
      <c r="J3" s="79" t="s">
        <v>76</v>
      </c>
      <c r="K3" s="82" t="s">
        <v>77</v>
      </c>
      <c r="L3" s="78" t="s">
        <v>79</v>
      </c>
    </row>
    <row r="4" spans="2:13" ht="16" thickBot="1">
      <c r="B4" s="83"/>
      <c r="C4" s="84" t="s">
        <v>80</v>
      </c>
      <c r="D4" s="85" t="s">
        <v>81</v>
      </c>
      <c r="E4" s="86"/>
      <c r="F4" s="86" t="s">
        <v>82</v>
      </c>
      <c r="G4" s="87" t="s">
        <v>83</v>
      </c>
      <c r="H4" s="84" t="s">
        <v>81</v>
      </c>
      <c r="I4" s="86"/>
      <c r="J4" s="88"/>
      <c r="K4" s="89" t="s">
        <v>83</v>
      </c>
      <c r="L4" s="90"/>
    </row>
    <row r="5" spans="2:13">
      <c r="B5" s="91">
        <v>2016</v>
      </c>
      <c r="C5" s="92" t="s">
        <v>8</v>
      </c>
      <c r="D5" s="93" t="s">
        <v>84</v>
      </c>
      <c r="E5" s="94">
        <v>242.53</v>
      </c>
      <c r="F5" s="94" t="s">
        <v>85</v>
      </c>
      <c r="G5" s="95">
        <v>13</v>
      </c>
      <c r="H5" s="92" t="s">
        <v>86</v>
      </c>
      <c r="I5" s="96">
        <v>376.11</v>
      </c>
      <c r="J5" s="97" t="s">
        <v>87</v>
      </c>
      <c r="K5" s="98">
        <v>7</v>
      </c>
      <c r="L5" s="91">
        <v>20</v>
      </c>
    </row>
    <row r="6" spans="2:13">
      <c r="B6" s="99">
        <v>2017</v>
      </c>
      <c r="C6" s="100" t="s">
        <v>9</v>
      </c>
      <c r="D6" s="101" t="s">
        <v>88</v>
      </c>
      <c r="E6" s="102">
        <v>276.60000000000002</v>
      </c>
      <c r="F6" s="102" t="s">
        <v>89</v>
      </c>
      <c r="G6" s="103">
        <v>15</v>
      </c>
      <c r="H6" s="100" t="s">
        <v>86</v>
      </c>
      <c r="I6" s="102">
        <v>365.42</v>
      </c>
      <c r="J6" s="104" t="s">
        <v>87</v>
      </c>
      <c r="K6" s="105">
        <v>5</v>
      </c>
      <c r="L6" s="99">
        <v>20</v>
      </c>
    </row>
    <row r="7" spans="2:13">
      <c r="B7" s="106">
        <v>2018</v>
      </c>
      <c r="C7" s="107" t="s">
        <v>10</v>
      </c>
      <c r="D7" s="107" t="s">
        <v>90</v>
      </c>
      <c r="E7" s="108">
        <v>254.96</v>
      </c>
      <c r="F7" s="109" t="s">
        <v>17</v>
      </c>
      <c r="G7" s="110">
        <v>15</v>
      </c>
      <c r="H7" s="107" t="s">
        <v>91</v>
      </c>
      <c r="I7" s="108">
        <v>337.52</v>
      </c>
      <c r="J7" s="109" t="s">
        <v>17</v>
      </c>
      <c r="K7" s="111">
        <v>5</v>
      </c>
      <c r="L7" s="106">
        <v>20</v>
      </c>
    </row>
    <row r="8" spans="2:13">
      <c r="B8" s="106">
        <v>2019</v>
      </c>
      <c r="C8" s="107" t="s">
        <v>92</v>
      </c>
      <c r="D8" s="107" t="s">
        <v>90</v>
      </c>
      <c r="E8" s="108">
        <v>262.43</v>
      </c>
      <c r="F8" s="109" t="s">
        <v>17</v>
      </c>
      <c r="G8" s="110">
        <v>7</v>
      </c>
      <c r="H8" s="107" t="s">
        <v>91</v>
      </c>
      <c r="I8" s="108">
        <v>353.88</v>
      </c>
      <c r="J8" s="109" t="s">
        <v>17</v>
      </c>
      <c r="K8" s="111">
        <v>3</v>
      </c>
      <c r="L8" s="106">
        <v>10</v>
      </c>
    </row>
    <row r="9" spans="2:13">
      <c r="B9" s="112" t="s">
        <v>93</v>
      </c>
      <c r="C9" s="100" t="s">
        <v>94</v>
      </c>
      <c r="D9" s="101" t="s">
        <v>95</v>
      </c>
      <c r="E9" s="113">
        <v>203.73</v>
      </c>
      <c r="F9" s="114" t="s">
        <v>96</v>
      </c>
      <c r="G9" s="115">
        <v>3</v>
      </c>
      <c r="H9" s="100" t="s">
        <v>97</v>
      </c>
      <c r="I9" s="113">
        <v>255.37</v>
      </c>
      <c r="J9" s="114" t="s">
        <v>17</v>
      </c>
      <c r="K9" s="115">
        <v>6</v>
      </c>
      <c r="L9" s="112">
        <v>9</v>
      </c>
    </row>
    <row r="10" spans="2:13">
      <c r="B10" s="112">
        <v>2024</v>
      </c>
      <c r="C10" s="100" t="s">
        <v>98</v>
      </c>
      <c r="D10" s="101" t="s">
        <v>95</v>
      </c>
      <c r="E10" s="113">
        <v>204.73</v>
      </c>
      <c r="F10" s="114" t="s">
        <v>96</v>
      </c>
      <c r="G10" s="115">
        <v>6</v>
      </c>
      <c r="H10" s="100" t="s">
        <v>99</v>
      </c>
      <c r="I10" s="113">
        <v>193.65</v>
      </c>
      <c r="J10" s="114" t="s">
        <v>100</v>
      </c>
      <c r="K10" s="115">
        <v>11</v>
      </c>
      <c r="L10" s="112">
        <v>17</v>
      </c>
    </row>
    <row r="11" spans="2:13">
      <c r="B11" s="112">
        <v>2025</v>
      </c>
      <c r="C11" s="100" t="s">
        <v>14</v>
      </c>
      <c r="D11" s="101" t="s">
        <v>101</v>
      </c>
      <c r="E11" s="113">
        <v>148.41</v>
      </c>
      <c r="F11" s="114" t="s">
        <v>102</v>
      </c>
      <c r="G11" s="115">
        <v>8</v>
      </c>
      <c r="H11" s="100" t="s">
        <v>103</v>
      </c>
      <c r="I11" s="113">
        <v>181.73</v>
      </c>
      <c r="J11" s="114" t="s">
        <v>104</v>
      </c>
      <c r="K11" s="115">
        <v>9</v>
      </c>
      <c r="L11" s="112">
        <v>17</v>
      </c>
    </row>
    <row r="12" spans="2:13" ht="16" thickBot="1">
      <c r="B12" s="112">
        <v>2026</v>
      </c>
      <c r="C12" s="100" t="s">
        <v>105</v>
      </c>
      <c r="D12" s="101" t="s">
        <v>95</v>
      </c>
      <c r="E12" s="113">
        <v>153.77000000000001</v>
      </c>
      <c r="F12" s="114" t="s">
        <v>96</v>
      </c>
      <c r="G12" s="115">
        <v>4</v>
      </c>
      <c r="H12" s="100" t="s">
        <v>60</v>
      </c>
      <c r="I12" s="113">
        <v>203.61</v>
      </c>
      <c r="J12" s="114" t="s">
        <v>106</v>
      </c>
      <c r="K12" s="115">
        <v>3</v>
      </c>
      <c r="L12" s="112">
        <v>7</v>
      </c>
    </row>
    <row r="13" spans="2:13">
      <c r="B13" s="78" t="s">
        <v>72</v>
      </c>
      <c r="C13" s="79" t="s">
        <v>73</v>
      </c>
      <c r="D13" s="80" t="s">
        <v>107</v>
      </c>
      <c r="E13" s="80" t="s">
        <v>75</v>
      </c>
      <c r="F13" s="80" t="s">
        <v>108</v>
      </c>
      <c r="G13" s="116" t="s">
        <v>77</v>
      </c>
      <c r="H13" s="117" t="s">
        <v>109</v>
      </c>
      <c r="I13" s="80" t="s">
        <v>75</v>
      </c>
      <c r="J13" s="79" t="s">
        <v>110</v>
      </c>
      <c r="K13" s="118" t="s">
        <v>77</v>
      </c>
      <c r="L13" s="119" t="s">
        <v>79</v>
      </c>
    </row>
    <row r="14" spans="2:13" ht="16" thickBot="1">
      <c r="B14" s="83"/>
      <c r="C14" s="84" t="s">
        <v>80</v>
      </c>
      <c r="D14" s="85" t="s">
        <v>81</v>
      </c>
      <c r="E14" s="86"/>
      <c r="F14" s="86" t="s">
        <v>111</v>
      </c>
      <c r="G14" s="120" t="s">
        <v>83</v>
      </c>
      <c r="H14" s="121" t="s">
        <v>81</v>
      </c>
      <c r="I14" s="86"/>
      <c r="J14" s="88"/>
      <c r="K14" s="89" t="s">
        <v>83</v>
      </c>
      <c r="L14" s="122"/>
    </row>
    <row r="15" spans="2:13">
      <c r="B15" s="123">
        <v>2016</v>
      </c>
      <c r="C15" s="92" t="s">
        <v>8</v>
      </c>
      <c r="D15" s="93" t="s">
        <v>112</v>
      </c>
      <c r="E15" s="94">
        <v>308.77</v>
      </c>
      <c r="F15" s="94" t="s">
        <v>113</v>
      </c>
      <c r="G15" s="124">
        <v>5</v>
      </c>
      <c r="H15" s="125" t="s">
        <v>114</v>
      </c>
      <c r="I15" s="97">
        <v>261.33</v>
      </c>
      <c r="J15" s="97" t="s">
        <v>115</v>
      </c>
      <c r="K15" s="126">
        <v>10</v>
      </c>
      <c r="L15" s="91">
        <v>15</v>
      </c>
    </row>
    <row r="16" spans="2:13">
      <c r="B16" s="127">
        <v>2017</v>
      </c>
      <c r="C16" s="100" t="s">
        <v>9</v>
      </c>
      <c r="D16" s="101" t="s">
        <v>116</v>
      </c>
      <c r="E16" s="102">
        <v>307.14999999999998</v>
      </c>
      <c r="F16" s="102" t="s">
        <v>117</v>
      </c>
      <c r="G16" s="128">
        <v>7</v>
      </c>
      <c r="H16" s="129" t="s">
        <v>118</v>
      </c>
      <c r="I16" s="104">
        <v>295.11</v>
      </c>
      <c r="J16" s="104" t="s">
        <v>17</v>
      </c>
      <c r="K16" s="130">
        <v>3</v>
      </c>
      <c r="L16" s="99">
        <v>10</v>
      </c>
    </row>
    <row r="17" spans="2:12">
      <c r="B17" s="131">
        <v>2018</v>
      </c>
      <c r="C17" s="107" t="s">
        <v>10</v>
      </c>
      <c r="D17" s="107" t="s">
        <v>116</v>
      </c>
      <c r="E17" s="108">
        <v>285.72000000000003</v>
      </c>
      <c r="F17" s="109" t="s">
        <v>117</v>
      </c>
      <c r="G17" s="132">
        <v>8</v>
      </c>
      <c r="H17" s="133" t="s">
        <v>119</v>
      </c>
      <c r="I17" s="134">
        <v>257.86</v>
      </c>
      <c r="J17" s="109" t="s">
        <v>120</v>
      </c>
      <c r="K17" s="135">
        <v>7</v>
      </c>
      <c r="L17" s="106">
        <v>15</v>
      </c>
    </row>
    <row r="18" spans="2:12">
      <c r="B18" s="127">
        <v>2019</v>
      </c>
      <c r="C18" s="100" t="s">
        <v>11</v>
      </c>
      <c r="D18" s="101" t="s">
        <v>116</v>
      </c>
      <c r="E18" s="101">
        <v>274.55</v>
      </c>
      <c r="F18" s="101" t="s">
        <v>117</v>
      </c>
      <c r="G18" s="128">
        <v>6</v>
      </c>
      <c r="H18" s="129" t="s">
        <v>121</v>
      </c>
      <c r="I18" s="100">
        <v>306.89</v>
      </c>
      <c r="J18" s="101" t="s">
        <v>17</v>
      </c>
      <c r="K18" s="101">
        <v>6</v>
      </c>
      <c r="L18" s="103">
        <v>12</v>
      </c>
    </row>
    <row r="19" spans="2:12">
      <c r="B19" s="127" t="s">
        <v>122</v>
      </c>
      <c r="C19" s="129" t="s">
        <v>12</v>
      </c>
      <c r="D19" s="101" t="s">
        <v>116</v>
      </c>
      <c r="E19" s="101">
        <v>238.43</v>
      </c>
      <c r="F19" s="101" t="s">
        <v>117</v>
      </c>
      <c r="G19" s="130">
        <v>6</v>
      </c>
      <c r="H19" s="136" t="s">
        <v>45</v>
      </c>
      <c r="I19" s="137" t="s">
        <v>45</v>
      </c>
      <c r="J19" s="138"/>
      <c r="K19" s="101" t="s">
        <v>45</v>
      </c>
      <c r="L19" s="105">
        <v>6</v>
      </c>
    </row>
    <row r="20" spans="2:12">
      <c r="B20" s="127">
        <v>2024</v>
      </c>
      <c r="C20" s="129" t="s">
        <v>13</v>
      </c>
      <c r="D20" s="101" t="s">
        <v>116</v>
      </c>
      <c r="E20" s="101">
        <v>193.58</v>
      </c>
      <c r="F20" s="101" t="s">
        <v>117</v>
      </c>
      <c r="G20" s="130">
        <v>4</v>
      </c>
      <c r="H20" s="136"/>
      <c r="I20" s="137"/>
      <c r="J20" s="138"/>
      <c r="K20" s="101"/>
      <c r="L20" s="105">
        <v>4</v>
      </c>
    </row>
    <row r="21" spans="2:12">
      <c r="B21" s="127" t="s">
        <v>123</v>
      </c>
      <c r="C21" s="129" t="s">
        <v>14</v>
      </c>
      <c r="D21" s="101" t="s">
        <v>124</v>
      </c>
      <c r="E21" s="101">
        <v>148.81</v>
      </c>
      <c r="F21" s="101" t="s">
        <v>125</v>
      </c>
      <c r="G21" s="130">
        <v>4</v>
      </c>
      <c r="H21" s="129" t="s">
        <v>126</v>
      </c>
      <c r="I21" s="101">
        <v>75.11</v>
      </c>
      <c r="J21" s="100" t="s">
        <v>17</v>
      </c>
      <c r="K21" s="101">
        <v>3</v>
      </c>
      <c r="L21" s="105">
        <v>7</v>
      </c>
    </row>
    <row r="22" spans="2:12" ht="16" thickBot="1">
      <c r="B22" s="127">
        <v>2026</v>
      </c>
      <c r="C22" s="129" t="s">
        <v>127</v>
      </c>
      <c r="D22" s="101" t="s">
        <v>128</v>
      </c>
      <c r="E22" s="101" t="s">
        <v>45</v>
      </c>
      <c r="F22" s="101" t="s">
        <v>45</v>
      </c>
      <c r="G22" s="130" t="s">
        <v>45</v>
      </c>
      <c r="H22" s="129" t="s">
        <v>128</v>
      </c>
      <c r="I22" s="101" t="s">
        <v>45</v>
      </c>
      <c r="J22" s="100" t="s">
        <v>45</v>
      </c>
      <c r="K22" s="101" t="s">
        <v>45</v>
      </c>
      <c r="L22" s="105" t="s">
        <v>45</v>
      </c>
    </row>
    <row r="23" spans="2:12">
      <c r="B23" s="139" t="s">
        <v>72</v>
      </c>
      <c r="C23" s="140" t="s">
        <v>73</v>
      </c>
      <c r="D23" s="141" t="s">
        <v>15</v>
      </c>
      <c r="E23" s="142" t="s">
        <v>75</v>
      </c>
      <c r="F23" s="143" t="s">
        <v>76</v>
      </c>
      <c r="G23" s="144" t="s">
        <v>129</v>
      </c>
      <c r="H23" s="142" t="s">
        <v>130</v>
      </c>
      <c r="I23" s="143" t="s">
        <v>75</v>
      </c>
      <c r="J23" s="140" t="s">
        <v>76</v>
      </c>
      <c r="K23" s="140" t="s">
        <v>129</v>
      </c>
      <c r="L23" s="145" t="s">
        <v>79</v>
      </c>
    </row>
    <row r="24" spans="2:12" ht="16" thickBot="1">
      <c r="B24" s="146" t="s">
        <v>45</v>
      </c>
      <c r="C24" s="147" t="s">
        <v>80</v>
      </c>
      <c r="D24" s="148" t="s">
        <v>81</v>
      </c>
      <c r="E24" s="149"/>
      <c r="F24" s="150" t="s">
        <v>131</v>
      </c>
      <c r="G24" s="151" t="s">
        <v>83</v>
      </c>
      <c r="H24" s="149" t="s">
        <v>81</v>
      </c>
      <c r="I24" s="152"/>
      <c r="J24" s="147" t="s">
        <v>131</v>
      </c>
      <c r="K24" s="147" t="s">
        <v>83</v>
      </c>
      <c r="L24" s="153"/>
    </row>
    <row r="25" spans="2:12">
      <c r="B25" s="154">
        <v>2019</v>
      </c>
      <c r="C25" s="93" t="s">
        <v>8</v>
      </c>
      <c r="D25" s="155" t="s">
        <v>51</v>
      </c>
      <c r="E25" s="93">
        <v>332.52</v>
      </c>
      <c r="F25" s="155" t="s">
        <v>37</v>
      </c>
      <c r="G25" s="95">
        <v>1</v>
      </c>
      <c r="H25" s="92"/>
      <c r="I25" s="155"/>
      <c r="J25" s="155"/>
      <c r="K25" s="93"/>
      <c r="L25" s="95">
        <v>1</v>
      </c>
    </row>
    <row r="26" spans="2:12">
      <c r="B26" s="156">
        <v>2023</v>
      </c>
      <c r="C26" s="157" t="s">
        <v>9</v>
      </c>
      <c r="D26" s="158" t="s">
        <v>51</v>
      </c>
      <c r="E26" s="101">
        <v>282.77999999999997</v>
      </c>
      <c r="F26" s="158" t="s">
        <v>37</v>
      </c>
      <c r="G26" s="159">
        <v>2</v>
      </c>
      <c r="H26" s="160" t="s">
        <v>132</v>
      </c>
      <c r="I26" s="101">
        <v>225.04</v>
      </c>
      <c r="J26" s="161" t="s">
        <v>133</v>
      </c>
      <c r="K26" s="161">
        <v>7</v>
      </c>
      <c r="L26" s="159">
        <f>SUM(G26,K26)</f>
        <v>9</v>
      </c>
    </row>
    <row r="27" spans="2:12">
      <c r="B27" s="156">
        <v>2024</v>
      </c>
      <c r="C27" s="157" t="s">
        <v>10</v>
      </c>
      <c r="D27" s="158" t="s">
        <v>51</v>
      </c>
      <c r="E27" s="101">
        <v>210.8</v>
      </c>
      <c r="F27" s="158" t="s">
        <v>37</v>
      </c>
      <c r="G27" s="159">
        <v>3</v>
      </c>
      <c r="H27" s="160" t="s">
        <v>134</v>
      </c>
      <c r="I27" s="101">
        <v>166.96</v>
      </c>
      <c r="J27" s="161" t="s">
        <v>135</v>
      </c>
      <c r="K27" s="161">
        <v>12</v>
      </c>
      <c r="L27" s="159">
        <f>SUM(K27)</f>
        <v>12</v>
      </c>
    </row>
    <row r="28" spans="2:12">
      <c r="B28" s="162">
        <v>2025</v>
      </c>
      <c r="C28" s="163" t="s">
        <v>11</v>
      </c>
      <c r="D28" s="164" t="s">
        <v>51</v>
      </c>
      <c r="E28" s="165">
        <v>193.25</v>
      </c>
      <c r="F28" s="164" t="s">
        <v>37</v>
      </c>
      <c r="G28" s="166">
        <v>1</v>
      </c>
      <c r="H28" s="167" t="s">
        <v>88</v>
      </c>
      <c r="I28" s="165">
        <v>164.82</v>
      </c>
      <c r="J28" s="168" t="s">
        <v>136</v>
      </c>
      <c r="K28" s="168">
        <v>8</v>
      </c>
      <c r="L28" s="166">
        <v>9</v>
      </c>
    </row>
    <row r="29" spans="2:12" ht="16" thickBot="1">
      <c r="B29" s="169">
        <v>2026</v>
      </c>
      <c r="C29" s="170" t="s">
        <v>94</v>
      </c>
      <c r="D29" s="171" t="s">
        <v>137</v>
      </c>
      <c r="E29" s="172">
        <v>204.65</v>
      </c>
      <c r="F29" s="171" t="s">
        <v>138</v>
      </c>
      <c r="G29" s="173">
        <v>7</v>
      </c>
      <c r="H29" s="174" t="s">
        <v>25</v>
      </c>
      <c r="I29" s="172">
        <v>193.1</v>
      </c>
      <c r="J29" s="170" t="s">
        <v>139</v>
      </c>
      <c r="K29" s="170">
        <v>5</v>
      </c>
      <c r="L29" s="173">
        <v>12</v>
      </c>
    </row>
    <row r="30" spans="2:12">
      <c r="B30" s="139" t="s">
        <v>72</v>
      </c>
      <c r="C30" s="175" t="s">
        <v>73</v>
      </c>
      <c r="D30" s="176" t="s">
        <v>140</v>
      </c>
      <c r="E30" s="143" t="s">
        <v>75</v>
      </c>
      <c r="F30" s="177" t="s">
        <v>76</v>
      </c>
      <c r="G30" s="177" t="s">
        <v>129</v>
      </c>
      <c r="H30" s="177" t="s">
        <v>16</v>
      </c>
      <c r="I30" s="143" t="s">
        <v>75</v>
      </c>
      <c r="J30" s="177" t="s">
        <v>76</v>
      </c>
      <c r="K30" s="177" t="s">
        <v>129</v>
      </c>
      <c r="L30" s="178" t="s">
        <v>79</v>
      </c>
    </row>
    <row r="31" spans="2:12" ht="16" thickBot="1">
      <c r="B31" s="179"/>
      <c r="C31" s="180" t="s">
        <v>80</v>
      </c>
      <c r="D31" s="181" t="s">
        <v>81</v>
      </c>
      <c r="E31" s="182"/>
      <c r="F31" s="183" t="s">
        <v>131</v>
      </c>
      <c r="G31" s="183" t="s">
        <v>83</v>
      </c>
      <c r="H31" s="183" t="s">
        <v>81</v>
      </c>
      <c r="I31" s="182"/>
      <c r="J31" s="183" t="s">
        <v>131</v>
      </c>
      <c r="K31" s="183" t="s">
        <v>83</v>
      </c>
      <c r="L31" s="184"/>
    </row>
    <row r="32" spans="2:12">
      <c r="B32" s="154">
        <v>2024</v>
      </c>
      <c r="C32" s="185">
        <v>6</v>
      </c>
      <c r="D32" s="186"/>
      <c r="E32" s="93"/>
      <c r="F32" s="186"/>
      <c r="G32" s="187"/>
      <c r="H32" s="188" t="s">
        <v>141</v>
      </c>
      <c r="I32" s="93">
        <v>251.27</v>
      </c>
      <c r="J32" s="185" t="s">
        <v>17</v>
      </c>
      <c r="K32" s="185">
        <v>6</v>
      </c>
      <c r="L32" s="187">
        <v>6</v>
      </c>
    </row>
    <row r="33" spans="2:12">
      <c r="B33" s="189">
        <v>2025</v>
      </c>
      <c r="C33" s="190" t="s">
        <v>14</v>
      </c>
      <c r="D33" s="190" t="s">
        <v>142</v>
      </c>
      <c r="E33" s="191">
        <v>185.44</v>
      </c>
      <c r="F33" s="190" t="s">
        <v>143</v>
      </c>
      <c r="G33" s="192">
        <v>4</v>
      </c>
      <c r="H33" s="193" t="s">
        <v>43</v>
      </c>
      <c r="I33" s="191">
        <v>196.72</v>
      </c>
      <c r="J33" s="190" t="s">
        <v>144</v>
      </c>
      <c r="K33" s="190">
        <v>5</v>
      </c>
      <c r="L33" s="192">
        <v>9</v>
      </c>
    </row>
    <row r="34" spans="2:12" ht="16" thickBot="1">
      <c r="B34" s="169">
        <v>2026</v>
      </c>
      <c r="C34" s="170" t="s">
        <v>127</v>
      </c>
      <c r="D34" s="170" t="s">
        <v>142</v>
      </c>
      <c r="E34" s="172">
        <v>187.2</v>
      </c>
      <c r="F34" s="170" t="s">
        <v>143</v>
      </c>
      <c r="G34" s="173">
        <v>6</v>
      </c>
      <c r="H34" s="174" t="s">
        <v>145</v>
      </c>
      <c r="I34" s="172">
        <v>180.64</v>
      </c>
      <c r="J34" s="170" t="s">
        <v>146</v>
      </c>
      <c r="K34" s="170">
        <v>4</v>
      </c>
      <c r="L34" s="173">
        <v>10</v>
      </c>
    </row>
    <row r="35" spans="2:12">
      <c r="B35" s="139"/>
      <c r="C35" s="177"/>
      <c r="D35" s="177"/>
      <c r="E35" s="142"/>
      <c r="F35" s="177"/>
      <c r="G35" s="177"/>
      <c r="H35" s="177" t="s">
        <v>147</v>
      </c>
      <c r="I35" s="143" t="s">
        <v>75</v>
      </c>
      <c r="J35" s="177" t="s">
        <v>76</v>
      </c>
      <c r="K35" s="177" t="s">
        <v>129</v>
      </c>
      <c r="L35" s="178" t="s">
        <v>79</v>
      </c>
    </row>
    <row r="36" spans="2:12" ht="16" thickBot="1">
      <c r="B36" s="179"/>
      <c r="C36" s="183"/>
      <c r="D36" s="183"/>
      <c r="E36" s="194"/>
      <c r="F36" s="183"/>
      <c r="G36" s="183"/>
      <c r="H36" s="183" t="s">
        <v>81</v>
      </c>
      <c r="I36" s="182"/>
      <c r="J36" s="183" t="s">
        <v>131</v>
      </c>
      <c r="K36" s="183" t="s">
        <v>83</v>
      </c>
      <c r="L36" s="184"/>
    </row>
    <row r="37" spans="2:12" ht="16" thickBot="1">
      <c r="B37" s="195">
        <v>2025</v>
      </c>
      <c r="C37" s="196" t="s">
        <v>8</v>
      </c>
      <c r="D37" s="196" t="s">
        <v>148</v>
      </c>
      <c r="E37" s="197"/>
      <c r="F37" s="196"/>
      <c r="G37" s="196"/>
      <c r="H37" s="196" t="s">
        <v>149</v>
      </c>
      <c r="I37" s="197">
        <v>92.9</v>
      </c>
      <c r="J37" s="196" t="s">
        <v>17</v>
      </c>
      <c r="K37" s="196">
        <v>5</v>
      </c>
      <c r="L37" s="198">
        <v>5</v>
      </c>
    </row>
    <row r="38" spans="2:12">
      <c r="B38" s="16"/>
      <c r="C38" s="16"/>
      <c r="D38" s="16"/>
      <c r="E38" s="41"/>
      <c r="F38" s="16"/>
      <c r="G38" s="16"/>
      <c r="H38" s="16"/>
      <c r="I38" s="41"/>
      <c r="J38" s="16"/>
      <c r="K38" s="16"/>
      <c r="L38" s="16"/>
    </row>
    <row r="39" spans="2:12">
      <c r="C39" s="76" t="s">
        <v>45</v>
      </c>
      <c r="D39" s="199" t="s">
        <v>150</v>
      </c>
      <c r="E39" s="199"/>
      <c r="F39" s="199"/>
      <c r="G39" s="199"/>
      <c r="H39" s="199"/>
      <c r="I39" s="199"/>
      <c r="J39" s="199"/>
      <c r="K39" s="199"/>
    </row>
    <row r="40" spans="2:12">
      <c r="C40" s="76" t="s">
        <v>151</v>
      </c>
    </row>
    <row r="42" spans="2:12">
      <c r="B42" s="76">
        <v>2023</v>
      </c>
      <c r="C42" s="76" t="s">
        <v>152</v>
      </c>
      <c r="D42" s="76" t="s">
        <v>153</v>
      </c>
      <c r="H42" s="76" t="s">
        <v>154</v>
      </c>
    </row>
    <row r="43" spans="2:12">
      <c r="B43" s="76">
        <v>2023</v>
      </c>
      <c r="C43" s="76" t="s">
        <v>155</v>
      </c>
      <c r="D43" s="76" t="s">
        <v>156</v>
      </c>
      <c r="F43" s="76" t="s">
        <v>45</v>
      </c>
      <c r="I43" s="200"/>
    </row>
    <row r="44" spans="2:12">
      <c r="B44" s="76">
        <v>2025</v>
      </c>
      <c r="C44" s="76" t="s">
        <v>157</v>
      </c>
      <c r="D44" s="76" t="s">
        <v>158</v>
      </c>
      <c r="H44" s="76" t="s">
        <v>159</v>
      </c>
      <c r="J44" s="76" t="s">
        <v>160</v>
      </c>
    </row>
    <row r="45" spans="2:12">
      <c r="B45" s="76" t="s">
        <v>161</v>
      </c>
      <c r="D45" s="76" t="s">
        <v>162</v>
      </c>
      <c r="H45" s="76" t="s">
        <v>163</v>
      </c>
    </row>
    <row r="46" spans="2:12">
      <c r="H46" s="76" t="s">
        <v>164</v>
      </c>
    </row>
    <row r="47" spans="2:12">
      <c r="H47" s="76" t="s">
        <v>165</v>
      </c>
    </row>
  </sheetData>
  <mergeCells count="3">
    <mergeCell ref="B1:M1"/>
    <mergeCell ref="B2:M2"/>
    <mergeCell ref="D39:K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Fridman</dc:creator>
  <cp:lastModifiedBy>Karolína Juráčková</cp:lastModifiedBy>
  <dcterms:created xsi:type="dcterms:W3CDTF">2026-05-29T20:59:36Z</dcterms:created>
  <dcterms:modified xsi:type="dcterms:W3CDTF">2026-06-08T05:40:43Z</dcterms:modified>
</cp:coreProperties>
</file>