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karolinajurackova/Desktop/vikartovce2026vsledky/"/>
    </mc:Choice>
  </mc:AlternateContent>
  <xr:revisionPtr revIDLastSave="0" documentId="13_ncr:1_{65D37925-4BF3-934D-BA24-ABB634F98FBE}" xr6:coauthVersionLast="47" xr6:coauthVersionMax="47" xr10:uidLastSave="{00000000-0000-0000-0000-000000000000}"/>
  <bookViews>
    <workbookView xWindow="0" yWindow="660" windowWidth="29400" windowHeight="18460" tabRatio="500" xr2:uid="{00000000-000D-0000-FFFF-FFFF00000000}"/>
  </bookViews>
  <sheets>
    <sheet name="Prípravka" sheetId="1" r:id="rId1"/>
    <sheet name="MH pož.útok s vodou 2 pokusy" sheetId="2" r:id="rId2"/>
    <sheet name="Priebežné poradie prípravka" sheetId="4" r:id="rId3"/>
    <sheet name="PHL MH" sheetId="5" r:id="rId4"/>
    <sheet name="Prípravka hist." sheetId="6" r:id="rId5"/>
    <sheet name="Útok s vodou MH - Hist." sheetId="7" r:id="rId6"/>
    <sheet name="Hornádsky pohár" sheetId="8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luc1">[1]Lučivná!$R$25</definedName>
    <definedName name="_okr1">#REF!</definedName>
    <definedName name="_okr2">#REF!</definedName>
    <definedName name="_okr3">#REF!</definedName>
    <definedName name="_okr4">#REF!</definedName>
    <definedName name="_okr5">#REF!</definedName>
    <definedName name="_str1" localSheetId="1">[2]lučivná!#REF!</definedName>
    <definedName name="_str1" localSheetId="3">[2]lučivná!#REF!</definedName>
    <definedName name="_str1" localSheetId="2">[2]lučivná!#REF!</definedName>
    <definedName name="_str1" localSheetId="0">[2]lučivná!#REF!</definedName>
    <definedName name="_str1">[2]lučivná!#REF!</definedName>
    <definedName name="_str2" localSheetId="1">[2]lučivná!#REF!</definedName>
    <definedName name="_str2" localSheetId="3">[2]lučivná!#REF!</definedName>
    <definedName name="_str2" localSheetId="2">[2]lučivná!#REF!</definedName>
    <definedName name="_str2" localSheetId="0">[2]lučivná!#REF!</definedName>
    <definedName name="_str2">[2]lučivná!#REF!</definedName>
    <definedName name="_str3" localSheetId="1">[2]lučivná!#REF!</definedName>
    <definedName name="_str3" localSheetId="3">[2]lučivná!#REF!</definedName>
    <definedName name="_str3" localSheetId="2">[2]lučivná!#REF!</definedName>
    <definedName name="_str3" localSheetId="0">[2]lučivná!#REF!</definedName>
    <definedName name="_str3">[2]lučivná!#REF!</definedName>
    <definedName name="_tep1">[3]Hárok1!$F$30</definedName>
    <definedName name="_to1">[4]Súťaž!$G$30</definedName>
    <definedName name="_to2">[5]Mlynica!$H$6</definedName>
    <definedName name="_to3">[6]Štôla!$H$6</definedName>
    <definedName name="_to4">[6]Štôla!$H$34</definedName>
    <definedName name="bestk">[7]Gerlachov!$N$6</definedName>
    <definedName name="bestk1">[7]Gerlachov!$N$17</definedName>
    <definedName name="bestk2">[7]Gerlachov!$N$21</definedName>
    <definedName name="jedo" localSheetId="1">#REF!</definedName>
    <definedName name="jedo" localSheetId="3">#REF!</definedName>
    <definedName name="jedo" localSheetId="2">#REF!</definedName>
    <definedName name="jedo" localSheetId="0">#REF!</definedName>
    <definedName name="jedo">#REF!</definedName>
    <definedName name="jedo1" localSheetId="1">#REF!</definedName>
    <definedName name="jedo1" localSheetId="3">#REF!</definedName>
    <definedName name="jedo1" localSheetId="2">#REF!</definedName>
    <definedName name="jedo1" localSheetId="0">#REF!</definedName>
    <definedName name="jedo1">#REF!</definedName>
    <definedName name="luc">[1]Lučivná!$R$6</definedName>
    <definedName name="ok">#REF!</definedName>
    <definedName name="okr">#REF!</definedName>
    <definedName name="okres">#REF!</definedName>
    <definedName name="okrh">#REF!</definedName>
    <definedName name="okrh1">#REF!</definedName>
    <definedName name="okrm">#REF!</definedName>
    <definedName name="sobota">[8]Sp.Sobota!$Q$6</definedName>
    <definedName name="sobota1">[8]Sp.Sobota!$Q$17</definedName>
    <definedName name="str" localSheetId="1">[2]lučivná!#REF!</definedName>
    <definedName name="str" localSheetId="3">[2]lučivná!#REF!</definedName>
    <definedName name="str" localSheetId="2">[2]lučivná!#REF!</definedName>
    <definedName name="str" localSheetId="0">[2]lučivná!#REF!</definedName>
    <definedName name="str">[2]lučivná!#REF!</definedName>
    <definedName name="tep">[3]Hárok1!$F$6</definedName>
    <definedName name="to">[4]Súťaž!$G$6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7" l="1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9" i="6"/>
  <c r="J8" i="6"/>
  <c r="J7" i="6"/>
  <c r="N34" i="5" l="1"/>
  <c r="N33" i="5"/>
  <c r="N32" i="5"/>
  <c r="N31" i="5"/>
  <c r="N30" i="5"/>
  <c r="N29" i="5"/>
  <c r="N28" i="5"/>
  <c r="N24" i="5"/>
  <c r="N23" i="5"/>
  <c r="N22" i="5"/>
  <c r="N21" i="5"/>
  <c r="N20" i="5"/>
  <c r="N19" i="5"/>
  <c r="N18" i="5"/>
  <c r="N17" i="5"/>
  <c r="Q58" i="4"/>
  <c r="Q57" i="4"/>
  <c r="Q56" i="4"/>
  <c r="Q55" i="4"/>
  <c r="Q54" i="4"/>
  <c r="Q53" i="4"/>
  <c r="Q52" i="4"/>
  <c r="Q51" i="4"/>
  <c r="Q50" i="4"/>
  <c r="Q49" i="4"/>
  <c r="Q48" i="4"/>
  <c r="Q47" i="4"/>
  <c r="Q46" i="4"/>
  <c r="Q44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L24" i="2"/>
  <c r="H24" i="2"/>
  <c r="M24" i="2" s="1"/>
  <c r="L22" i="2"/>
  <c r="L21" i="2"/>
  <c r="H21" i="2"/>
  <c r="L20" i="2"/>
  <c r="H20" i="2"/>
  <c r="L19" i="2"/>
  <c r="H19" i="2"/>
  <c r="M19" i="2" s="1"/>
  <c r="L18" i="2"/>
  <c r="H18" i="2"/>
  <c r="L17" i="2"/>
  <c r="H17" i="2"/>
  <c r="M17" i="2" s="1"/>
  <c r="L16" i="2"/>
  <c r="H16" i="2"/>
  <c r="M16" i="2" s="1"/>
  <c r="L13" i="2"/>
  <c r="H13" i="2"/>
  <c r="M13" i="2" s="1"/>
  <c r="L12" i="2"/>
  <c r="H12" i="2"/>
  <c r="M12" i="2" s="1"/>
  <c r="L11" i="2"/>
  <c r="H11" i="2"/>
  <c r="M11" i="2" s="1"/>
  <c r="L10" i="2"/>
  <c r="H10" i="2"/>
  <c r="M10" i="2" s="1"/>
  <c r="L9" i="2"/>
  <c r="H9" i="2"/>
  <c r="M9" i="2" s="1"/>
  <c r="L8" i="2"/>
  <c r="H8" i="2"/>
  <c r="M8" i="2" s="1"/>
  <c r="L7" i="2"/>
  <c r="H7" i="2"/>
  <c r="M7" i="2" s="1"/>
  <c r="L6" i="2"/>
  <c r="H6" i="2"/>
  <c r="M6" i="2" s="1"/>
  <c r="N6" i="2" s="1"/>
  <c r="L32" i="1"/>
  <c r="I32" i="1"/>
  <c r="F32" i="1"/>
  <c r="L31" i="1"/>
  <c r="I31" i="1"/>
  <c r="F31" i="1"/>
  <c r="L30" i="1"/>
  <c r="I30" i="1"/>
  <c r="F30" i="1"/>
  <c r="L29" i="1"/>
  <c r="N29" i="1" s="1"/>
  <c r="I29" i="1"/>
  <c r="F29" i="1"/>
  <c r="L28" i="1"/>
  <c r="I28" i="1"/>
  <c r="F28" i="1"/>
  <c r="N28" i="1" s="1"/>
  <c r="L27" i="1"/>
  <c r="I27" i="1"/>
  <c r="F27" i="1"/>
  <c r="L23" i="1"/>
  <c r="I23" i="1"/>
  <c r="F23" i="1"/>
  <c r="L22" i="1"/>
  <c r="I22" i="1"/>
  <c r="F22" i="1"/>
  <c r="N22" i="1" s="1"/>
  <c r="L21" i="1"/>
  <c r="I21" i="1"/>
  <c r="F21" i="1"/>
  <c r="L20" i="1"/>
  <c r="I20" i="1"/>
  <c r="F20" i="1"/>
  <c r="N20" i="1" s="1"/>
  <c r="L19" i="1"/>
  <c r="I19" i="1"/>
  <c r="F19" i="1"/>
  <c r="N18" i="1"/>
  <c r="L18" i="1"/>
  <c r="I18" i="1"/>
  <c r="F18" i="1"/>
  <c r="L17" i="1"/>
  <c r="I17" i="1"/>
  <c r="F17" i="1"/>
  <c r="N17" i="1" s="1"/>
  <c r="L16" i="1"/>
  <c r="I16" i="1"/>
  <c r="F16" i="1"/>
  <c r="L15" i="1"/>
  <c r="I15" i="1"/>
  <c r="F15" i="1"/>
  <c r="L14" i="1"/>
  <c r="I14" i="1"/>
  <c r="N14" i="1" s="1"/>
  <c r="F14" i="1"/>
  <c r="L13" i="1"/>
  <c r="I13" i="1"/>
  <c r="F13" i="1"/>
  <c r="N13" i="1" s="1"/>
  <c r="L12" i="1"/>
  <c r="I12" i="1"/>
  <c r="F12" i="1"/>
  <c r="N12" i="1" s="1"/>
  <c r="L11" i="1"/>
  <c r="N11" i="1" s="1"/>
  <c r="I11" i="1"/>
  <c r="F11" i="1"/>
  <c r="L10" i="1"/>
  <c r="I10" i="1"/>
  <c r="F10" i="1"/>
  <c r="N10" i="1" s="1"/>
  <c r="L9" i="1"/>
  <c r="I9" i="1"/>
  <c r="F9" i="1"/>
  <c r="L8" i="1"/>
  <c r="I8" i="1"/>
  <c r="F8" i="1"/>
  <c r="L7" i="1"/>
  <c r="I7" i="1"/>
  <c r="F7" i="1"/>
  <c r="N7" i="1" l="1"/>
  <c r="N9" i="2"/>
  <c r="N13" i="2"/>
  <c r="N19" i="1"/>
  <c r="O19" i="1" s="1"/>
  <c r="M20" i="2"/>
  <c r="N20" i="2" s="1"/>
  <c r="O20" i="1"/>
  <c r="N15" i="1"/>
  <c r="N30" i="1"/>
  <c r="N31" i="1"/>
  <c r="O31" i="1" s="1"/>
  <c r="N9" i="1"/>
  <c r="O9" i="1" s="1"/>
  <c r="N21" i="1"/>
  <c r="O21" i="1" s="1"/>
  <c r="O13" i="1"/>
  <c r="O11" i="1"/>
  <c r="O18" i="1"/>
  <c r="N23" i="1"/>
  <c r="M18" i="2"/>
  <c r="N18" i="2" s="1"/>
  <c r="N32" i="1"/>
  <c r="N19" i="2"/>
  <c r="N10" i="2"/>
  <c r="M21" i="2"/>
  <c r="N21" i="2" s="1"/>
  <c r="N8" i="2"/>
  <c r="N12" i="2"/>
  <c r="N7" i="2"/>
  <c r="N11" i="2"/>
  <c r="N24" i="2"/>
  <c r="O15" i="1"/>
  <c r="O23" i="1"/>
  <c r="N16" i="2"/>
  <c r="N17" i="2"/>
  <c r="N8" i="1"/>
  <c r="O8" i="1" s="1"/>
  <c r="O14" i="1"/>
  <c r="N16" i="1"/>
  <c r="O16" i="1" s="1"/>
  <c r="O22" i="1"/>
  <c r="N27" i="1"/>
  <c r="O30" i="1" s="1"/>
  <c r="O7" i="1" l="1"/>
  <c r="O17" i="1"/>
  <c r="O12" i="1"/>
  <c r="O10" i="1"/>
  <c r="O27" i="1"/>
  <c r="O28" i="1"/>
  <c r="O29" i="1"/>
  <c r="O32" i="1"/>
</calcChain>
</file>

<file path=xl/sharedStrings.xml><?xml version="1.0" encoding="utf-8"?>
<sst xmlns="http://schemas.openxmlformats.org/spreadsheetml/2006/main" count="886" uniqueCount="310">
  <si>
    <t>Por.</t>
  </si>
  <si>
    <t>Št. číslo</t>
  </si>
  <si>
    <t>Družstvo</t>
  </si>
  <si>
    <t>Štafeta s prekážkami</t>
  </si>
  <si>
    <t>Čas celkom</t>
  </si>
  <si>
    <t>Rozdiel</t>
  </si>
  <si>
    <t>Body</t>
  </si>
  <si>
    <t>čas</t>
  </si>
  <si>
    <t>tr. body</t>
  </si>
  <si>
    <t>spolu</t>
  </si>
  <si>
    <t>vek</t>
  </si>
  <si>
    <t>1.</t>
  </si>
  <si>
    <t>Spišský Štiavnik I</t>
  </si>
  <si>
    <t>2.</t>
  </si>
  <si>
    <t>Lučivná I</t>
  </si>
  <si>
    <t>3.</t>
  </si>
  <si>
    <t>Spišské Bystré I</t>
  </si>
  <si>
    <t>4.</t>
  </si>
  <si>
    <t>ZŠ Šuňava II</t>
  </si>
  <si>
    <t>5.</t>
  </si>
  <si>
    <t>Štrba II</t>
  </si>
  <si>
    <t>6.</t>
  </si>
  <si>
    <t>Spišske Bystré</t>
  </si>
  <si>
    <t>7.</t>
  </si>
  <si>
    <t>Štrba I</t>
  </si>
  <si>
    <t>8.</t>
  </si>
  <si>
    <t>x</t>
  </si>
  <si>
    <t>9.</t>
  </si>
  <si>
    <t>Hôrka I</t>
  </si>
  <si>
    <t>10.</t>
  </si>
  <si>
    <t>Veľký Slavkov II</t>
  </si>
  <si>
    <t>11.</t>
  </si>
  <si>
    <t>Hozelec II</t>
  </si>
  <si>
    <t>12.</t>
  </si>
  <si>
    <t>Hozelec I</t>
  </si>
  <si>
    <t>13.</t>
  </si>
  <si>
    <t>Hôrka II</t>
  </si>
  <si>
    <t>14.</t>
  </si>
  <si>
    <t>ZŠ Šuňava I</t>
  </si>
  <si>
    <t>15.</t>
  </si>
  <si>
    <t>Spišský Štiavnik II</t>
  </si>
  <si>
    <t>16.</t>
  </si>
  <si>
    <t>Lučivná II</t>
  </si>
  <si>
    <t>17.</t>
  </si>
  <si>
    <t>Nová Lesná</t>
  </si>
  <si>
    <t>Lučivná</t>
  </si>
  <si>
    <t>Spišský Štiavnik</t>
  </si>
  <si>
    <t>Spišské Bystré II</t>
  </si>
  <si>
    <t>1. pokus</t>
  </si>
  <si>
    <t>2. pokus</t>
  </si>
  <si>
    <t>štar. číslo</t>
  </si>
  <si>
    <t>Názov hasičského družstva</t>
  </si>
  <si>
    <t>ľ. terč</t>
  </si>
  <si>
    <t>p. terč</t>
  </si>
  <si>
    <t>výhod. body</t>
  </si>
  <si>
    <t>výsledný čas</t>
  </si>
  <si>
    <t>lepší pokus</t>
  </si>
  <si>
    <t>Rozdiel časov</t>
  </si>
  <si>
    <t>body PHL</t>
  </si>
  <si>
    <t>Hranovnica</t>
  </si>
  <si>
    <t>Kravany</t>
  </si>
  <si>
    <t>Spišské Bystré</t>
  </si>
  <si>
    <t>Štrba</t>
  </si>
  <si>
    <t>Hranovnica II</t>
  </si>
  <si>
    <t xml:space="preserve"> dievčenské družstvá</t>
  </si>
  <si>
    <t>Hôrka</t>
  </si>
  <si>
    <t xml:space="preserve">Hranovnica </t>
  </si>
  <si>
    <t>Vikartovce</t>
  </si>
  <si>
    <t>Veľký Slavkov</t>
  </si>
  <si>
    <t>NP</t>
  </si>
  <si>
    <t>Mimo súťaž</t>
  </si>
  <si>
    <t>Štrba II - Chlapci</t>
  </si>
  <si>
    <t>18.</t>
  </si>
  <si>
    <t>PODTATRANSKÁ OLYMPIÁDA  MLADÝCH HASIČOV  2026</t>
  </si>
  <si>
    <t xml:space="preserve"> PRÍPRAVKA MLADÝCH HASIČOV DO 8 ROKOV -  5. ročník</t>
  </si>
  <si>
    <t>PRÍPRAVKA</t>
  </si>
  <si>
    <t xml:space="preserve"> 7.3.</t>
  </si>
  <si>
    <t>2.5.</t>
  </si>
  <si>
    <t xml:space="preserve"> 9.5.</t>
  </si>
  <si>
    <t>16.5.</t>
  </si>
  <si>
    <t xml:space="preserve"> 23.5.</t>
  </si>
  <si>
    <t>24.5.</t>
  </si>
  <si>
    <t>20.6.</t>
  </si>
  <si>
    <t xml:space="preserve"> 27.6.</t>
  </si>
  <si>
    <t>11.7.</t>
  </si>
  <si>
    <t xml:space="preserve"> 2.8.</t>
  </si>
  <si>
    <t xml:space="preserve"> 15.8.</t>
  </si>
  <si>
    <t xml:space="preserve"> 29.8.</t>
  </si>
  <si>
    <t xml:space="preserve"> 12.9.</t>
  </si>
  <si>
    <t xml:space="preserve"> </t>
  </si>
  <si>
    <t>V</t>
  </si>
  <si>
    <t>S</t>
  </si>
  <si>
    <t>E</t>
  </si>
  <si>
    <t>B</t>
  </si>
  <si>
    <t>L</t>
  </si>
  <si>
    <t>H</t>
  </si>
  <si>
    <t>P</t>
  </si>
  <si>
    <t>Ľ</t>
  </si>
  <si>
    <t>A</t>
  </si>
  <si>
    <t>I</t>
  </si>
  <si>
    <t>U</t>
  </si>
  <si>
    <t>O</t>
  </si>
  <si>
    <t>R</t>
  </si>
  <si>
    <t xml:space="preserve"> K</t>
  </si>
  <si>
    <t>.</t>
  </si>
  <si>
    <t xml:space="preserve"> O</t>
  </si>
  <si>
    <t xml:space="preserve">MLADÝCH </t>
  </si>
  <si>
    <t xml:space="preserve">Š </t>
  </si>
  <si>
    <t>T</t>
  </si>
  <si>
    <t>Š</t>
  </si>
  <si>
    <t>K</t>
  </si>
  <si>
    <t>Č</t>
  </si>
  <si>
    <t>Z</t>
  </si>
  <si>
    <t xml:space="preserve"> R</t>
  </si>
  <si>
    <t>N</t>
  </si>
  <si>
    <t>Ô</t>
  </si>
  <si>
    <t xml:space="preserve"> A</t>
  </si>
  <si>
    <t>Ň</t>
  </si>
  <si>
    <t>Y</t>
  </si>
  <si>
    <t xml:space="preserve"> V</t>
  </si>
  <si>
    <t>D</t>
  </si>
  <si>
    <t xml:space="preserve"> I</t>
  </si>
  <si>
    <t>HASIČOV</t>
  </si>
  <si>
    <t>Á</t>
  </si>
  <si>
    <t>C</t>
  </si>
  <si>
    <t xml:space="preserve"> Y</t>
  </si>
  <si>
    <t>É</t>
  </si>
  <si>
    <t xml:space="preserve">  </t>
  </si>
  <si>
    <t xml:space="preserve"> chlapčenské a zmiešané družstvá</t>
  </si>
  <si>
    <t xml:space="preserve"> 3.</t>
  </si>
  <si>
    <t xml:space="preserve"> Štrba I</t>
  </si>
  <si>
    <t xml:space="preserve">Šuňava II </t>
  </si>
  <si>
    <t>Šuňava I</t>
  </si>
  <si>
    <t xml:space="preserve"> Spišské Bystré II</t>
  </si>
  <si>
    <t>Veľký Slavkov I</t>
  </si>
  <si>
    <t xml:space="preserve"> Hôrka II</t>
  </si>
  <si>
    <t xml:space="preserve"> Štrba II</t>
  </si>
  <si>
    <t>Batizovce I</t>
  </si>
  <si>
    <t xml:space="preserve"> 13.</t>
  </si>
  <si>
    <t xml:space="preserve"> Lučivná II</t>
  </si>
  <si>
    <t xml:space="preserve"> Veľký Slavkov II</t>
  </si>
  <si>
    <t>Šuňava III</t>
  </si>
  <si>
    <t>Nová Lesná I</t>
  </si>
  <si>
    <t>19.</t>
  </si>
  <si>
    <t>Batizovce II</t>
  </si>
  <si>
    <t>20.</t>
  </si>
  <si>
    <t xml:space="preserve"> 21.</t>
  </si>
  <si>
    <t xml:space="preserve">Vernár </t>
  </si>
  <si>
    <t xml:space="preserve"> 22.</t>
  </si>
  <si>
    <t>Batizovce III</t>
  </si>
  <si>
    <t xml:space="preserve"> 23.</t>
  </si>
  <si>
    <t>Lučivná III.</t>
  </si>
  <si>
    <t xml:space="preserve"> 24.</t>
  </si>
  <si>
    <t>Nová Lesná II</t>
  </si>
  <si>
    <t xml:space="preserve"> 25.</t>
  </si>
  <si>
    <t>Tatranská Lomnica</t>
  </si>
  <si>
    <t xml:space="preserve"> 26.</t>
  </si>
  <si>
    <t>Hôrka III</t>
  </si>
  <si>
    <t xml:space="preserve"> 27.</t>
  </si>
  <si>
    <t>Batizovce IV.</t>
  </si>
  <si>
    <t xml:space="preserve"> 28.</t>
  </si>
  <si>
    <t>Hozelec III</t>
  </si>
  <si>
    <t xml:space="preserve"> Šuňava I </t>
  </si>
  <si>
    <t xml:space="preserve"> 4.</t>
  </si>
  <si>
    <t xml:space="preserve"> Lučivná  </t>
  </si>
  <si>
    <t xml:space="preserve"> Nová Lesná I</t>
  </si>
  <si>
    <t xml:space="preserve"> 11.</t>
  </si>
  <si>
    <t>Batizovce III.</t>
  </si>
  <si>
    <t>Súťaž</t>
  </si>
  <si>
    <t xml:space="preserve"> 1.</t>
  </si>
  <si>
    <t>v roku 2026 bude hodnotených 7 súťaží, pri rovnosti bodov  rozhoduje umiestnenie v Územnej súťaži prípravky 12.9.2026</t>
  </si>
  <si>
    <t>Ondrej Klimo, Dušan Brutovský - sčítací komisári POMH</t>
  </si>
  <si>
    <t xml:space="preserve">PODTATRANSKÁ  HASIČSKÁ  LIGA - ROK  2026 - 13. ročník </t>
  </si>
  <si>
    <t>disciplína požiarny útok s vodou</t>
  </si>
  <si>
    <t xml:space="preserve"> ŽIACI - CHLAPCI</t>
  </si>
  <si>
    <t xml:space="preserve"> 17.5.</t>
  </si>
  <si>
    <t>13.6.</t>
  </si>
  <si>
    <t xml:space="preserve"> 20.6.</t>
  </si>
  <si>
    <t xml:space="preserve"> 5.7.</t>
  </si>
  <si>
    <t xml:space="preserve"> 1.8.</t>
  </si>
  <si>
    <t xml:space="preserve"> 16.8.</t>
  </si>
  <si>
    <t xml:space="preserve"> 22.8.</t>
  </si>
  <si>
    <t>29.8.</t>
  </si>
  <si>
    <t>ÚK</t>
  </si>
  <si>
    <t xml:space="preserve"> S</t>
  </si>
  <si>
    <t>PHL</t>
  </si>
  <si>
    <t xml:space="preserve"> .</t>
  </si>
  <si>
    <t xml:space="preserve"> Š</t>
  </si>
  <si>
    <t>ŽIACI</t>
  </si>
  <si>
    <t>Hranovnica I</t>
  </si>
  <si>
    <t xml:space="preserve">Lučivná </t>
  </si>
  <si>
    <t xml:space="preserve"> 6.</t>
  </si>
  <si>
    <t xml:space="preserve"> 7.</t>
  </si>
  <si>
    <t xml:space="preserve"> 2.</t>
  </si>
  <si>
    <t xml:space="preserve"> 5.</t>
  </si>
  <si>
    <t xml:space="preserve">PODTATRANSKÁ  HASIČSKÁ  LIGA - ROK 2025 - 12. ročník </t>
  </si>
  <si>
    <t xml:space="preserve"> ŽIAČKY - DIEVČATÁ</t>
  </si>
  <si>
    <t>ÚK - Územné kolo hry Plameň</t>
  </si>
  <si>
    <t>V roku 2026 nebudú hodnotené 2 súťaže</t>
  </si>
  <si>
    <t>disciplína požiarny útok s vodou sa vykonáva podľa Pravidiel hry Plameň</t>
  </si>
  <si>
    <t>2 x 2 ks  hadice C - 10 m, 2 ks hadice B - 10 m</t>
  </si>
  <si>
    <t>pri rovnosti bodov v celkovom hodnotení rozhoduje umiestnenie v Územnom kole hry</t>
  </si>
  <si>
    <t>Ondrej Klimo, Dušan Brutovský - sčítací komisári PHL</t>
  </si>
  <si>
    <t xml:space="preserve">Podtatranská olympiáda mladých hasičov 2026 - 5.ročník prípravky - 7. súťaž </t>
  </si>
  <si>
    <t>Súťaž 3-členných družstiev prípravky mladých hasičov  do 8 rokov  O pohár predsedu DHZ Vikartovce - 4. ročník</t>
  </si>
  <si>
    <t>Vikartovce  - 20.6.2026</t>
  </si>
  <si>
    <t>Útok s ruč.striekačkou</t>
  </si>
  <si>
    <t>Štafeta hasičských dvojíc</t>
  </si>
  <si>
    <t>počitačové spracovanie : Oliver Papp</t>
  </si>
  <si>
    <t xml:space="preserve"> chlapčenské  a zmiešané družstvá </t>
  </si>
  <si>
    <t xml:space="preserve"> chlapčenské a zmiešané  družstvá</t>
  </si>
  <si>
    <t xml:space="preserve"> PODTATRANSKÁ HASIČSKÁ LIGA 2026 - 13. ročník mladých hasičov a hasičiek - 3. súťaž</t>
  </si>
  <si>
    <t xml:space="preserve"> Súťaž 8-členných družstiev v disciplíne požiarny útok s vodou</t>
  </si>
  <si>
    <t>Vikartovce - 20.6.2026</t>
  </si>
  <si>
    <t>najmladší súťažiaci : Grétka Felberová - Hôrka a Filipko Surík - Spišský Štiavnik</t>
  </si>
  <si>
    <t xml:space="preserve">Olcnava </t>
  </si>
  <si>
    <t xml:space="preserve"> Súťaž  3-členných družstiev prípravky mladých hasičov  O pohár predsedu DHZ Vikartovce</t>
  </si>
  <si>
    <t>PREHĽAD VÍŤAZOV</t>
  </si>
  <si>
    <t>Rok</t>
  </si>
  <si>
    <t>Roč</t>
  </si>
  <si>
    <t xml:space="preserve"> chlapčenské a</t>
  </si>
  <si>
    <t xml:space="preserve">počet </t>
  </si>
  <si>
    <t xml:space="preserve"> dievčenské</t>
  </si>
  <si>
    <t>Spolu</t>
  </si>
  <si>
    <t>ník</t>
  </si>
  <si>
    <t>zmiešané družstvá</t>
  </si>
  <si>
    <t>druž.</t>
  </si>
  <si>
    <t>družstvá</t>
  </si>
  <si>
    <t>Spišský Štiavnik I.</t>
  </si>
  <si>
    <t xml:space="preserve"> Kravany</t>
  </si>
  <si>
    <t xml:space="preserve"> Hôrka I</t>
  </si>
  <si>
    <t xml:space="preserve"> Vikartovce</t>
  </si>
  <si>
    <t>Hôrka I.</t>
  </si>
  <si>
    <t>Šuňava I.</t>
  </si>
  <si>
    <t>2025 - sa nekonala</t>
  </si>
  <si>
    <t>Ondrej Klimo - sčítací komisár POMH</t>
  </si>
  <si>
    <t xml:space="preserve">Súťaž 8-členných družstiev mladých  hasičov  v  útoku  s  vodou  O   poháre  starostu  obce  Vikartovce   </t>
  </si>
  <si>
    <t>a riaditeľky ZS s MŠ Vikartovce</t>
  </si>
  <si>
    <t>prehľad víťazov</t>
  </si>
  <si>
    <t>Ročník</t>
  </si>
  <si>
    <t>DHZ - chlapci</t>
  </si>
  <si>
    <t>DHZ  - dievčatá</t>
  </si>
  <si>
    <t>družstiev</t>
  </si>
  <si>
    <t>DHZ ZŠ Šuňava II</t>
  </si>
  <si>
    <t>DHZ Vikartovce I.</t>
  </si>
  <si>
    <t>DHZ Vikartovce  - CH</t>
  </si>
  <si>
    <t>DHZ Kravany  - D</t>
  </si>
  <si>
    <t>DHZ Kravany</t>
  </si>
  <si>
    <t>DHZ Spišská Sobota</t>
  </si>
  <si>
    <t>DHZ Spišské Bystré</t>
  </si>
  <si>
    <t>DHZ Štrba</t>
  </si>
  <si>
    <t>DHZ Hranovnica</t>
  </si>
  <si>
    <t>DHZ Vikartovce</t>
  </si>
  <si>
    <t>DHZ Spišský Štiavnik</t>
  </si>
  <si>
    <t>DHZ Hranovnica I.</t>
  </si>
  <si>
    <t>v rokoch 2009 - 2012 súťažili chlapci a dievčatá spolu</t>
  </si>
  <si>
    <t>do roku 2017 a od roku 2023 sa od dosiahnutého času odratávali body za vek</t>
  </si>
  <si>
    <t>v r. 2023 sa súťaž nekonala</t>
  </si>
  <si>
    <t>Ondrej KLIMO, sčítací komisár PHL</t>
  </si>
  <si>
    <t xml:space="preserve">O  PUTOVNÉ  POHÁRE   HORNÁDSKEJ  DOLINY  -  ROK 2026  -  12. ROČNÍK  </t>
  </si>
  <si>
    <t xml:space="preserve">                                                                                      POŽIARNY ÚTOK S VODOU</t>
  </si>
  <si>
    <t>súťaže mladých hasičov v požiarnom útoku s vodou</t>
  </si>
  <si>
    <t xml:space="preserve">D H Z </t>
  </si>
  <si>
    <t xml:space="preserve"> 13.6.</t>
  </si>
  <si>
    <t>ÚzK</t>
  </si>
  <si>
    <t xml:space="preserve">S </t>
  </si>
  <si>
    <t xml:space="preserve"> S.</t>
  </si>
  <si>
    <t>P.</t>
  </si>
  <si>
    <t>MLADÍ</t>
  </si>
  <si>
    <t>HASIČI</t>
  </si>
  <si>
    <t>žiaci - chlapčenské a zmiešané 8-členné  družstvá</t>
  </si>
  <si>
    <r>
      <t>24</t>
    </r>
    <r>
      <rPr>
        <b/>
        <sz val="10"/>
        <rFont val="Calibri"/>
        <family val="2"/>
        <charset val="238"/>
      </rPr>
      <t>*</t>
    </r>
  </si>
  <si>
    <t xml:space="preserve">2. </t>
  </si>
  <si>
    <t xml:space="preserve"> 3. </t>
  </si>
  <si>
    <t>žiačky - dievčenské 8-členné družstvá</t>
  </si>
  <si>
    <t xml:space="preserve">                                           po skončení budú odrátané od celkového súčtu body  za 1 súťaž  </t>
  </si>
  <si>
    <t xml:space="preserve">                          pri rovnosti bodov rozhoduje väčší počet lepších umiestnení a Územné kolo htry Plameň</t>
  </si>
  <si>
    <t xml:space="preserve">                         do súťaže sú zapojené družstvá  DHZ z Hornádskej doliny - okrsok č. 4, ktoré financovali Putovné poháre Hornádskej doliny</t>
  </si>
  <si>
    <t xml:space="preserve">                                                  smernice, štartovky, výsledky súťaží sú uverejnené na stránke:</t>
  </si>
  <si>
    <t xml:space="preserve">                                           www.podtatranskahl.sk    a FB Podtatranská hasičská liga</t>
  </si>
  <si>
    <t xml:space="preserve">                                                                   súťaže prebiehajú podľa Pravidiel pre hru PLAMEŇ  </t>
  </si>
  <si>
    <t xml:space="preserve">                                                      vyhodnotenie 12. ročníka  bude na poslednej súťaži v Spišskom Štiavniku</t>
  </si>
  <si>
    <t>Ondrej KLIMO,  sčítací komisár PHL</t>
  </si>
  <si>
    <t>PODTATRANSKÁ HASIČSKÁ LIGA</t>
  </si>
  <si>
    <t xml:space="preserve">                                                                                           HISTÓRIA - VÍŤAZI :</t>
  </si>
  <si>
    <t>VÍŤAZI HISTÓRIA</t>
  </si>
  <si>
    <t xml:space="preserve">      ROK </t>
  </si>
  <si>
    <t>ročník</t>
  </si>
  <si>
    <t xml:space="preserve">  CHLAPCI</t>
  </si>
  <si>
    <t xml:space="preserve">       počet HD</t>
  </si>
  <si>
    <t xml:space="preserve">  DIEVČATÁ</t>
  </si>
  <si>
    <t xml:space="preserve">    počet HD</t>
  </si>
  <si>
    <t xml:space="preserve">    spolu</t>
  </si>
  <si>
    <t xml:space="preserve">   1.</t>
  </si>
  <si>
    <t>KRAVANY</t>
  </si>
  <si>
    <t>SPIŠSKÉ BYSTRÉ</t>
  </si>
  <si>
    <t xml:space="preserve">   2.</t>
  </si>
  <si>
    <t xml:space="preserve">   3.</t>
  </si>
  <si>
    <t xml:space="preserve">   4.</t>
  </si>
  <si>
    <t>HRANOVNICA</t>
  </si>
  <si>
    <t>SPIŠSKÝ ŠTIAVNIK</t>
  </si>
  <si>
    <t xml:space="preserve">   5.</t>
  </si>
  <si>
    <t xml:space="preserve">   6.</t>
  </si>
  <si>
    <t xml:space="preserve">   7.  </t>
  </si>
  <si>
    <t xml:space="preserve">  8.</t>
  </si>
  <si>
    <t xml:space="preserve">  9.</t>
  </si>
  <si>
    <t>HRANOVNICA I</t>
  </si>
  <si>
    <t>KRAVANY I</t>
  </si>
  <si>
    <t>2020,2021 sa súťaže nekonali - Covid 19</t>
  </si>
  <si>
    <t>Ondrej Klimo - sčítací komisár PHL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</si>
</sst>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7">
    <font>
      <sz val="10"/>
      <color theme="1"/>
      <name val="Arial"/>
      <charset val="238"/>
    </font>
    <font>
      <sz val="10"/>
      <name val="Arial"/>
      <charset val="238"/>
    </font>
    <font>
      <b/>
      <sz val="10"/>
      <color rgb="FFFFFFFF"/>
      <name val="Arial"/>
      <charset val="238"/>
    </font>
    <font>
      <b/>
      <sz val="10"/>
      <color theme="1"/>
      <name val="Arial"/>
      <charset val="238"/>
    </font>
    <font>
      <sz val="10"/>
      <color rgb="FFCC0000"/>
      <name val="Arial"/>
      <charset val="238"/>
    </font>
    <font>
      <i/>
      <sz val="10"/>
      <color rgb="FF808080"/>
      <name val="Arial"/>
      <charset val="238"/>
    </font>
    <font>
      <sz val="10"/>
      <color rgb="FF006600"/>
      <name val="Arial"/>
      <charset val="238"/>
    </font>
    <font>
      <b/>
      <sz val="18"/>
      <color theme="1"/>
      <name val="Arial"/>
      <charset val="238"/>
    </font>
    <font>
      <b/>
      <sz val="24"/>
      <color theme="1"/>
      <name val="Arial"/>
      <charset val="238"/>
    </font>
    <font>
      <b/>
      <sz val="12"/>
      <color theme="1"/>
      <name val="Arial"/>
      <charset val="238"/>
    </font>
    <font>
      <u/>
      <sz val="10"/>
      <color rgb="FF0000EE"/>
      <name val="Arial"/>
      <charset val="238"/>
    </font>
    <font>
      <sz val="10"/>
      <color rgb="FF996600"/>
      <name val="Arial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1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rgb="FF333333"/>
      <name val="Arial"/>
      <charset val="238"/>
    </font>
    <font>
      <b/>
      <i/>
      <u/>
      <sz val="10"/>
      <color theme="1"/>
      <name val="Arial"/>
      <charset val="238"/>
    </font>
    <font>
      <b/>
      <sz val="10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sz val="10"/>
      <color theme="1"/>
      <name val="Arial1"/>
      <charset val="238"/>
    </font>
    <font>
      <b/>
      <sz val="8"/>
      <color theme="1"/>
      <name val="Cambria"/>
      <family val="1"/>
      <charset val="238"/>
    </font>
    <font>
      <b/>
      <sz val="10.5"/>
      <color theme="1"/>
      <name val="Cambria"/>
      <family val="1"/>
      <charset val="238"/>
    </font>
    <font>
      <sz val="10.5"/>
      <color theme="1"/>
      <name val="Cambria"/>
      <family val="1"/>
      <charset val="238"/>
    </font>
    <font>
      <sz val="10.5"/>
      <color theme="1"/>
      <name val="Arial"/>
      <family val="2"/>
      <charset val="238"/>
    </font>
    <font>
      <b/>
      <sz val="10.5"/>
      <color rgb="FF333399"/>
      <name val="Cambria"/>
      <family val="1"/>
      <charset val="238"/>
    </font>
    <font>
      <b/>
      <sz val="10.5"/>
      <color rgb="FF008000"/>
      <name val="Cambria"/>
      <family val="1"/>
      <charset val="238"/>
    </font>
    <font>
      <b/>
      <sz val="10.5"/>
      <color rgb="FFFF6600"/>
      <name val="Cambria"/>
      <family val="1"/>
      <charset val="238"/>
    </font>
    <font>
      <b/>
      <sz val="10.5"/>
      <color rgb="FFFF0000"/>
      <name val="Cambria"/>
      <family val="1"/>
      <charset val="238"/>
    </font>
    <font>
      <sz val="10.5"/>
      <color theme="9" tint="-0.249977111117893"/>
      <name val="Cambria"/>
      <family val="1"/>
      <charset val="238"/>
    </font>
    <font>
      <sz val="10"/>
      <color theme="1"/>
      <name val="Cambria"/>
      <family val="1"/>
      <charset val="238"/>
    </font>
    <font>
      <sz val="10"/>
      <color theme="1"/>
      <name val="Arial"/>
      <family val="2"/>
      <charset val="238"/>
    </font>
    <font>
      <sz val="10"/>
      <color theme="9" tint="-0.249977111117893"/>
      <name val="Cambria"/>
      <family val="1"/>
      <charset val="238"/>
    </font>
    <font>
      <b/>
      <sz val="11"/>
      <color rgb="FF000000"/>
      <name val="Calibri"/>
      <family val="2"/>
      <charset val="238"/>
    </font>
    <font>
      <b/>
      <sz val="11"/>
      <color rgb="FFE46C0A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B050"/>
      <name val="Calibri"/>
      <family val="2"/>
      <charset val="238"/>
    </font>
    <font>
      <sz val="10"/>
      <color rgb="FF00B050"/>
      <name val="Arial CE"/>
      <charset val="238"/>
    </font>
    <font>
      <b/>
      <sz val="12"/>
      <color rgb="FFFF0000"/>
      <name val="Arial CE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10"/>
      <color rgb="FFFF0000"/>
      <name val="Arial CE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Calibri"/>
      <family val="2"/>
      <charset val="238"/>
    </font>
    <font>
      <b/>
      <sz val="11"/>
      <name val="Cambria"/>
      <family val="1"/>
      <charset val="238"/>
    </font>
    <font>
      <b/>
      <sz val="10"/>
      <color rgb="FF000000"/>
      <name val="Arial CE"/>
      <family val="2"/>
      <charset val="238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  <font>
      <b/>
      <sz val="9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66CC"/>
      <name val="Arial CE"/>
      <family val="2"/>
      <charset val="238"/>
    </font>
    <font>
      <b/>
      <sz val="10"/>
      <color rgb="FF008000"/>
      <name val="Arial CE"/>
      <family val="2"/>
      <charset val="238"/>
    </font>
    <font>
      <b/>
      <sz val="14"/>
      <color rgb="FFFF0000"/>
      <name val="Arial CE"/>
      <family val="2"/>
      <charset val="238"/>
    </font>
    <font>
      <b/>
      <sz val="9"/>
      <color rgb="FFFF0000"/>
      <name val="Arial CE"/>
      <charset val="238"/>
    </font>
    <font>
      <b/>
      <sz val="11"/>
      <color rgb="FFFF0000"/>
      <name val="Arial CE"/>
      <charset val="238"/>
    </font>
    <font>
      <b/>
      <sz val="8"/>
      <color rgb="FFFF0000"/>
      <name val="Arial CE"/>
      <family val="2"/>
      <charset val="238"/>
    </font>
    <font>
      <b/>
      <sz val="8"/>
      <color rgb="FFFF0000"/>
      <name val="Arial CE"/>
      <charset val="238"/>
    </font>
    <font>
      <b/>
      <sz val="9"/>
      <name val="Arial CE"/>
      <charset val="238"/>
    </font>
    <font>
      <sz val="11"/>
      <color rgb="FF000000"/>
      <name val="Calibri"/>
      <family val="2"/>
      <charset val="1"/>
    </font>
    <font>
      <b/>
      <sz val="10"/>
      <color rgb="FFFF0000"/>
      <name val="Arial"/>
      <family val="2"/>
      <charset val="238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b/>
      <sz val="11"/>
      <color theme="1"/>
      <name val="Calibri"/>
      <family val="2"/>
      <charset val="238"/>
    </font>
    <font>
      <sz val="10"/>
      <color theme="1"/>
      <name val="Arial"/>
      <charset val="238"/>
    </font>
    <font>
      <b/>
      <sz val="10"/>
      <color theme="1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sz val="10.5"/>
      <color theme="1"/>
      <name val="Arial1"/>
      <charset val="238"/>
    </font>
    <font>
      <b/>
      <sz val="10"/>
      <color indexed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10"/>
      <color indexed="30"/>
      <name val="Arial CE"/>
      <charset val="238"/>
    </font>
    <font>
      <b/>
      <sz val="14"/>
      <name val="Arial CE"/>
      <charset val="238"/>
    </font>
    <font>
      <b/>
      <sz val="10"/>
      <color indexed="17"/>
      <name val="Arial CE"/>
      <charset val="238"/>
    </font>
    <font>
      <sz val="8"/>
      <name val="Arial CE"/>
      <charset val="238"/>
    </font>
    <font>
      <sz val="10"/>
      <color indexed="17"/>
      <name val="Arial CE"/>
      <charset val="238"/>
    </font>
    <font>
      <b/>
      <sz val="10"/>
      <name val="Calibri"/>
      <family val="2"/>
      <charset val="238"/>
    </font>
    <font>
      <sz val="11"/>
      <color indexed="8"/>
      <name val="Calibri"/>
      <family val="2"/>
    </font>
    <font>
      <b/>
      <sz val="8"/>
      <color indexed="10"/>
      <name val="Arial CE"/>
      <charset val="238"/>
    </font>
    <font>
      <sz val="9"/>
      <name val="Arial CE"/>
      <charset val="238"/>
    </font>
    <font>
      <b/>
      <sz val="8"/>
      <color rgb="FF00B050"/>
      <name val="Arial CE"/>
      <charset val="238"/>
    </font>
    <font>
      <b/>
      <sz val="9"/>
      <color indexed="10"/>
      <name val="Arial CE"/>
      <charset val="238"/>
    </font>
    <font>
      <u/>
      <sz val="11"/>
      <color indexed="12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000000"/>
        <bgColor rgb="FF00008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DE59"/>
        <bgColor rgb="FFFFCC00"/>
      </patternFill>
    </fill>
    <fill>
      <patternFill patternType="solid">
        <fgColor theme="2"/>
        <bgColor rgb="FFDEEBF7"/>
      </patternFill>
    </fill>
    <fill>
      <patternFill patternType="solid">
        <fgColor theme="4" tint="0.79989013336588644"/>
        <bgColor rgb="FFE7E6E6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DDDDD"/>
      </patternFill>
    </fill>
    <fill>
      <patternFill patternType="solid">
        <fgColor rgb="FF99CCFF"/>
        <bgColor rgb="FFADB9CA"/>
      </patternFill>
    </fill>
    <fill>
      <patternFill patternType="solid">
        <fgColor rgb="FFCCFFFF"/>
        <bgColor rgb="FFCCFFCC"/>
      </patternFill>
    </fill>
    <fill>
      <patternFill patternType="solid">
        <fgColor theme="0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indexed="27"/>
        <bgColor indexed="41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</fills>
  <borders count="9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0">
    <xf numFmtId="0" fontId="0" fillId="0" borderId="0"/>
    <xf numFmtId="0" fontId="2" fillId="2" borderId="0" applyBorder="0" applyProtection="0"/>
    <xf numFmtId="0" fontId="2" fillId="3" borderId="0" applyBorder="0" applyProtection="0"/>
    <xf numFmtId="0" fontId="3" fillId="4" borderId="0" applyBorder="0" applyProtection="0"/>
    <xf numFmtId="0" fontId="3" fillId="0" borderId="0" applyBorder="0" applyProtection="0"/>
    <xf numFmtId="0" fontId="4" fillId="5" borderId="0" applyBorder="0" applyProtection="0"/>
    <xf numFmtId="0" fontId="66" fillId="0" borderId="0" applyBorder="0" applyProtection="0"/>
    <xf numFmtId="0" fontId="2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66" fillId="0" borderId="0"/>
    <xf numFmtId="0" fontId="13" fillId="0" borderId="0"/>
    <xf numFmtId="0" fontId="14" fillId="0" borderId="0"/>
    <xf numFmtId="0" fontId="13" fillId="0" borderId="0"/>
    <xf numFmtId="0" fontId="15" fillId="0" borderId="0"/>
    <xf numFmtId="0" fontId="14" fillId="0" borderId="0"/>
    <xf numFmtId="0" fontId="14" fillId="0" borderId="0" applyProtection="0"/>
    <xf numFmtId="0" fontId="16" fillId="8" borderId="1" applyProtection="0"/>
    <xf numFmtId="0" fontId="17" fillId="0" borderId="0" applyBorder="0" applyProtection="0"/>
    <xf numFmtId="0" fontId="66" fillId="0" borderId="0" applyBorder="0" applyProtection="0"/>
    <xf numFmtId="0" fontId="66" fillId="0" borderId="0" applyBorder="0" applyProtection="0"/>
    <xf numFmtId="0" fontId="4" fillId="0" borderId="0" applyBorder="0" applyProtection="0"/>
    <xf numFmtId="0" fontId="14" fillId="0" borderId="0" applyFont="0" applyFill="0" applyAlignment="0" applyProtection="0"/>
    <xf numFmtId="0" fontId="86" fillId="0" borderId="0" applyNumberFormat="0" applyFill="0" applyBorder="0" applyAlignment="0" applyProtection="0"/>
  </cellStyleXfs>
  <cellXfs count="458">
    <xf numFmtId="0" fontId="0" fillId="0" borderId="0" xfId="0"/>
    <xf numFmtId="0" fontId="19" fillId="10" borderId="7" xfId="6" applyFont="1" applyFill="1" applyBorder="1" applyAlignment="1" applyProtection="1">
      <alignment horizontal="center"/>
    </xf>
    <xf numFmtId="0" fontId="21" fillId="10" borderId="9" xfId="6" applyFont="1" applyFill="1" applyBorder="1" applyAlignment="1" applyProtection="1">
      <alignment horizontal="center" vertical="center"/>
    </xf>
    <xf numFmtId="0" fontId="21" fillId="10" borderId="10" xfId="6" applyFont="1" applyFill="1" applyBorder="1" applyAlignment="1" applyProtection="1">
      <alignment horizontal="center" vertical="center" wrapText="1"/>
    </xf>
    <xf numFmtId="0" fontId="21" fillId="10" borderId="11" xfId="6" applyFont="1" applyFill="1" applyBorder="1" applyAlignment="1" applyProtection="1">
      <alignment horizontal="center" vertical="center"/>
    </xf>
    <xf numFmtId="0" fontId="21" fillId="10" borderId="12" xfId="6" applyFont="1" applyFill="1" applyBorder="1" applyAlignment="1" applyProtection="1">
      <alignment horizontal="center" vertical="center"/>
    </xf>
    <xf numFmtId="0" fontId="21" fillId="10" borderId="13" xfId="6" applyFont="1" applyFill="1" applyBorder="1" applyAlignment="1" applyProtection="1">
      <alignment horizontal="center" vertical="center"/>
    </xf>
    <xf numFmtId="0" fontId="21" fillId="10" borderId="14" xfId="6" applyFont="1" applyFill="1" applyBorder="1" applyAlignment="1" applyProtection="1">
      <alignment horizontal="center" vertical="center"/>
    </xf>
    <xf numFmtId="0" fontId="22" fillId="10" borderId="6" xfId="6" applyFont="1" applyFill="1" applyBorder="1" applyAlignment="1" applyProtection="1">
      <alignment horizontal="center" vertical="center"/>
    </xf>
    <xf numFmtId="0" fontId="22" fillId="0" borderId="15" xfId="6" applyFont="1" applyBorder="1" applyAlignment="1" applyProtection="1">
      <alignment horizontal="center" vertical="center"/>
    </xf>
    <xf numFmtId="2" fontId="23" fillId="0" borderId="17" xfId="6" applyNumberFormat="1" applyFont="1" applyBorder="1" applyAlignment="1" applyProtection="1">
      <alignment horizontal="center" vertical="center"/>
    </xf>
    <xf numFmtId="0" fontId="24" fillId="0" borderId="18" xfId="6" applyFont="1" applyBorder="1" applyAlignment="1" applyProtection="1">
      <alignment horizontal="center" vertical="center"/>
    </xf>
    <xf numFmtId="164" fontId="25" fillId="0" borderId="19" xfId="6" applyNumberFormat="1" applyFont="1" applyBorder="1" applyAlignment="1" applyProtection="1">
      <alignment horizontal="center" vertical="center"/>
    </xf>
    <xf numFmtId="2" fontId="23" fillId="0" borderId="15" xfId="6" applyNumberFormat="1" applyFont="1" applyBorder="1" applyAlignment="1" applyProtection="1">
      <alignment horizontal="center" vertical="center"/>
    </xf>
    <xf numFmtId="1" fontId="23" fillId="0" borderId="18" xfId="6" applyNumberFormat="1" applyFont="1" applyBorder="1" applyAlignment="1" applyProtection="1">
      <alignment horizontal="center" vertical="center"/>
    </xf>
    <xf numFmtId="164" fontId="26" fillId="0" borderId="16" xfId="6" applyNumberFormat="1" applyFont="1" applyBorder="1" applyAlignment="1" applyProtection="1">
      <alignment horizontal="center" vertical="center"/>
    </xf>
    <xf numFmtId="164" fontId="27" fillId="0" borderId="19" xfId="6" applyNumberFormat="1" applyFont="1" applyBorder="1" applyAlignment="1" applyProtection="1">
      <alignment horizontal="center" vertical="center"/>
    </xf>
    <xf numFmtId="1" fontId="23" fillId="0" borderId="7" xfId="6" applyNumberFormat="1" applyFont="1" applyBorder="1" applyAlignment="1" applyProtection="1">
      <alignment horizontal="center" vertical="center"/>
    </xf>
    <xf numFmtId="164" fontId="28" fillId="11" borderId="6" xfId="6" applyNumberFormat="1" applyFont="1" applyFill="1" applyBorder="1" applyAlignment="1" applyProtection="1">
      <alignment horizontal="center" vertical="center"/>
    </xf>
    <xf numFmtId="164" fontId="29" fillId="0" borderId="15" xfId="6" applyNumberFormat="1" applyFont="1" applyBorder="1" applyAlignment="1" applyProtection="1">
      <alignment horizontal="center" vertical="center"/>
    </xf>
    <xf numFmtId="0" fontId="22" fillId="10" borderId="20" xfId="6" applyFont="1" applyFill="1" applyBorder="1" applyAlignment="1" applyProtection="1">
      <alignment horizontal="center" vertical="center"/>
    </xf>
    <xf numFmtId="0" fontId="22" fillId="0" borderId="21" xfId="6" applyFont="1" applyBorder="1" applyAlignment="1" applyProtection="1">
      <alignment horizontal="center" vertical="center"/>
    </xf>
    <xf numFmtId="2" fontId="23" fillId="0" borderId="23" xfId="6" applyNumberFormat="1" applyFont="1" applyBorder="1" applyAlignment="1" applyProtection="1">
      <alignment horizontal="center" vertical="center"/>
    </xf>
    <xf numFmtId="0" fontId="24" fillId="0" borderId="24" xfId="6" applyFont="1" applyBorder="1" applyAlignment="1" applyProtection="1">
      <alignment horizontal="center" vertical="center"/>
    </xf>
    <xf numFmtId="164" fontId="25" fillId="0" borderId="25" xfId="6" applyNumberFormat="1" applyFont="1" applyBorder="1" applyAlignment="1" applyProtection="1">
      <alignment horizontal="center" vertical="center"/>
    </xf>
    <xf numFmtId="2" fontId="23" fillId="0" borderId="21" xfId="6" applyNumberFormat="1" applyFont="1" applyBorder="1" applyAlignment="1" applyProtection="1">
      <alignment horizontal="center" vertical="center"/>
    </xf>
    <xf numFmtId="1" fontId="23" fillId="0" borderId="24" xfId="6" applyNumberFormat="1" applyFont="1" applyBorder="1" applyProtection="1"/>
    <xf numFmtId="164" fontId="26" fillId="0" borderId="22" xfId="6" applyNumberFormat="1" applyFont="1" applyBorder="1" applyAlignment="1" applyProtection="1">
      <alignment horizontal="center" vertical="center"/>
    </xf>
    <xf numFmtId="1" fontId="23" fillId="0" borderId="24" xfId="6" applyNumberFormat="1" applyFont="1" applyBorder="1" applyAlignment="1" applyProtection="1">
      <alignment horizontal="center" vertical="center"/>
    </xf>
    <xf numFmtId="164" fontId="27" fillId="0" borderId="25" xfId="6" applyNumberFormat="1" applyFont="1" applyBorder="1" applyAlignment="1" applyProtection="1">
      <alignment horizontal="center" vertical="center"/>
    </xf>
    <xf numFmtId="1" fontId="23" fillId="0" borderId="26" xfId="6" applyNumberFormat="1" applyFont="1" applyBorder="1" applyAlignment="1" applyProtection="1">
      <alignment horizontal="center" vertical="center"/>
    </xf>
    <xf numFmtId="164" fontId="28" fillId="11" borderId="20" xfId="6" applyNumberFormat="1" applyFont="1" applyFill="1" applyBorder="1" applyAlignment="1" applyProtection="1">
      <alignment horizontal="center" vertical="center"/>
    </xf>
    <xf numFmtId="164" fontId="29" fillId="0" borderId="21" xfId="6" applyNumberFormat="1" applyFont="1" applyBorder="1" applyAlignment="1" applyProtection="1">
      <alignment horizontal="center" vertical="center"/>
    </xf>
    <xf numFmtId="0" fontId="18" fillId="10" borderId="20" xfId="6" applyFont="1" applyFill="1" applyBorder="1" applyAlignment="1" applyProtection="1">
      <alignment horizontal="center" vertical="center"/>
    </xf>
    <xf numFmtId="0" fontId="18" fillId="0" borderId="21" xfId="6" applyFont="1" applyBorder="1" applyAlignment="1" applyProtection="1">
      <alignment horizontal="center" vertical="center"/>
    </xf>
    <xf numFmtId="2" fontId="30" fillId="0" borderId="23" xfId="6" applyNumberFormat="1" applyFont="1" applyBorder="1" applyAlignment="1" applyProtection="1">
      <alignment horizontal="center" vertical="center"/>
    </xf>
    <xf numFmtId="0" fontId="31" fillId="0" borderId="24" xfId="6" applyFont="1" applyBorder="1" applyAlignment="1" applyProtection="1">
      <alignment horizontal="center" vertical="center"/>
    </xf>
    <xf numFmtId="2" fontId="30" fillId="0" borderId="21" xfId="6" applyNumberFormat="1" applyFont="1" applyBorder="1" applyAlignment="1" applyProtection="1">
      <alignment horizontal="center" vertical="center"/>
    </xf>
    <xf numFmtId="1" fontId="30" fillId="0" borderId="24" xfId="6" applyNumberFormat="1" applyFont="1" applyBorder="1" applyAlignment="1" applyProtection="1">
      <alignment horizontal="center" vertical="center"/>
    </xf>
    <xf numFmtId="1" fontId="30" fillId="0" borderId="26" xfId="6" applyNumberFormat="1" applyFont="1" applyBorder="1" applyAlignment="1" applyProtection="1">
      <alignment horizontal="center" vertical="center"/>
    </xf>
    <xf numFmtId="164" fontId="32" fillId="0" borderId="26" xfId="6" applyNumberFormat="1" applyFont="1" applyBorder="1" applyAlignment="1" applyProtection="1">
      <alignment horizontal="center" vertical="center"/>
    </xf>
    <xf numFmtId="0" fontId="33" fillId="12" borderId="35" xfId="6" applyFont="1" applyFill="1" applyBorder="1" applyAlignment="1" applyProtection="1">
      <alignment horizontal="center"/>
    </xf>
    <xf numFmtId="0" fontId="33" fillId="13" borderId="36" xfId="6" applyFont="1" applyFill="1" applyBorder="1" applyAlignment="1" applyProtection="1">
      <alignment vertical="center" wrapText="1"/>
    </xf>
    <xf numFmtId="0" fontId="33" fillId="13" borderId="37" xfId="6" applyFont="1" applyFill="1" applyBorder="1" applyAlignment="1" applyProtection="1">
      <alignment vertical="center" wrapText="1"/>
    </xf>
    <xf numFmtId="0" fontId="33" fillId="13" borderId="39" xfId="6" applyFont="1" applyFill="1" applyBorder="1" applyAlignment="1" applyProtection="1">
      <alignment horizontal="center" vertical="center" wrapText="1"/>
    </xf>
    <xf numFmtId="0" fontId="33" fillId="13" borderId="40" xfId="6" applyFont="1" applyFill="1" applyBorder="1" applyAlignment="1" applyProtection="1">
      <alignment horizontal="center" vertical="center" wrapText="1"/>
    </xf>
    <xf numFmtId="0" fontId="33" fillId="13" borderId="8" xfId="6" applyFont="1" applyFill="1" applyBorder="1" applyAlignment="1" applyProtection="1">
      <alignment horizontal="center" vertical="center" wrapText="1"/>
    </xf>
    <xf numFmtId="0" fontId="33" fillId="13" borderId="3" xfId="6" applyFont="1" applyFill="1" applyBorder="1" applyAlignment="1" applyProtection="1">
      <alignment horizontal="center" vertical="center" wrapText="1"/>
    </xf>
    <xf numFmtId="0" fontId="33" fillId="13" borderId="35" xfId="6" applyFont="1" applyFill="1" applyBorder="1" applyAlignment="1" applyProtection="1">
      <alignment horizontal="center" vertical="center" wrapText="1"/>
    </xf>
    <xf numFmtId="0" fontId="3" fillId="13" borderId="6" xfId="6" applyFont="1" applyFill="1" applyBorder="1" applyAlignment="1" applyProtection="1">
      <alignment horizontal="center"/>
    </xf>
    <xf numFmtId="0" fontId="66" fillId="13" borderId="15" xfId="6" applyFill="1" applyBorder="1" applyAlignment="1" applyProtection="1">
      <alignment horizontal="center"/>
    </xf>
    <xf numFmtId="0" fontId="66" fillId="0" borderId="17" xfId="6" applyBorder="1" applyAlignment="1" applyProtection="1">
      <alignment horizontal="center"/>
    </xf>
    <xf numFmtId="0" fontId="66" fillId="0" borderId="18" xfId="6" applyBorder="1" applyAlignment="1" applyProtection="1">
      <alignment horizontal="center"/>
    </xf>
    <xf numFmtId="2" fontId="34" fillId="0" borderId="19" xfId="6" applyNumberFormat="1" applyFont="1" applyBorder="1" applyAlignment="1" applyProtection="1">
      <alignment horizontal="center"/>
    </xf>
    <xf numFmtId="2" fontId="35" fillId="0" borderId="6" xfId="6" applyNumberFormat="1" applyFont="1" applyBorder="1" applyAlignment="1" applyProtection="1">
      <alignment horizontal="center"/>
    </xf>
    <xf numFmtId="2" fontId="36" fillId="0" borderId="6" xfId="6" applyNumberFormat="1" applyFont="1" applyBorder="1" applyAlignment="1" applyProtection="1">
      <alignment horizontal="center"/>
    </xf>
    <xf numFmtId="0" fontId="3" fillId="13" borderId="20" xfId="6" applyFont="1" applyFill="1" applyBorder="1" applyAlignment="1" applyProtection="1">
      <alignment horizontal="center"/>
    </xf>
    <xf numFmtId="0" fontId="66" fillId="13" borderId="21" xfId="6" applyFill="1" applyBorder="1" applyAlignment="1" applyProtection="1">
      <alignment horizontal="center"/>
    </xf>
    <xf numFmtId="0" fontId="66" fillId="0" borderId="23" xfId="6" applyBorder="1" applyAlignment="1" applyProtection="1">
      <alignment horizontal="center"/>
    </xf>
    <xf numFmtId="0" fontId="66" fillId="0" borderId="24" xfId="6" applyBorder="1" applyAlignment="1" applyProtection="1">
      <alignment horizontal="center"/>
    </xf>
    <xf numFmtId="2" fontId="34" fillId="0" borderId="25" xfId="6" applyNumberFormat="1" applyFont="1" applyBorder="1" applyAlignment="1" applyProtection="1">
      <alignment horizontal="center"/>
    </xf>
    <xf numFmtId="2" fontId="35" fillId="0" borderId="20" xfId="6" applyNumberFormat="1" applyFont="1" applyBorder="1" applyAlignment="1" applyProtection="1">
      <alignment horizontal="center"/>
    </xf>
    <xf numFmtId="2" fontId="36" fillId="0" borderId="20" xfId="6" applyNumberFormat="1" applyFont="1" applyBorder="1" applyAlignment="1" applyProtection="1">
      <alignment horizontal="center"/>
    </xf>
    <xf numFmtId="0" fontId="14" fillId="0" borderId="24" xfId="6" applyFont="1" applyBorder="1" applyAlignment="1" applyProtection="1">
      <alignment horizontal="center"/>
    </xf>
    <xf numFmtId="2" fontId="66" fillId="0" borderId="24" xfId="6" applyNumberFormat="1" applyBorder="1" applyAlignment="1" applyProtection="1">
      <alignment horizontal="center"/>
    </xf>
    <xf numFmtId="0" fontId="33" fillId="12" borderId="43" xfId="6" applyFont="1" applyFill="1" applyBorder="1" applyAlignment="1" applyProtection="1">
      <alignment horizontal="center"/>
    </xf>
    <xf numFmtId="0" fontId="33" fillId="13" borderId="28" xfId="6" applyFont="1" applyFill="1" applyBorder="1" applyAlignment="1" applyProtection="1">
      <alignment horizontal="center" vertical="center" wrapText="1"/>
    </xf>
    <xf numFmtId="0" fontId="1" fillId="0" borderId="17" xfId="6" applyFont="1" applyBorder="1" applyAlignment="1" applyProtection="1">
      <alignment horizontal="center"/>
    </xf>
    <xf numFmtId="0" fontId="1" fillId="0" borderId="18" xfId="6" applyFont="1" applyBorder="1" applyAlignment="1" applyProtection="1">
      <alignment horizontal="center"/>
    </xf>
    <xf numFmtId="2" fontId="1" fillId="0" borderId="18" xfId="6" applyNumberFormat="1" applyFont="1" applyBorder="1" applyAlignment="1" applyProtection="1">
      <alignment horizontal="center"/>
    </xf>
    <xf numFmtId="2" fontId="35" fillId="0" borderId="7" xfId="6" applyNumberFormat="1" applyFont="1" applyBorder="1" applyAlignment="1" applyProtection="1">
      <alignment horizontal="center"/>
    </xf>
    <xf numFmtId="0" fontId="1" fillId="0" borderId="23" xfId="6" applyFont="1" applyBorder="1" applyAlignment="1" applyProtection="1">
      <alignment horizontal="center"/>
    </xf>
    <xf numFmtId="0" fontId="1" fillId="0" borderId="24" xfId="6" applyFont="1" applyBorder="1" applyAlignment="1" applyProtection="1">
      <alignment horizontal="center"/>
    </xf>
    <xf numFmtId="2" fontId="35" fillId="0" borderId="26" xfId="6" applyNumberFormat="1" applyFont="1" applyBorder="1" applyAlignment="1" applyProtection="1">
      <alignment horizontal="center"/>
    </xf>
    <xf numFmtId="0" fontId="66" fillId="0" borderId="39" xfId="6" applyBorder="1" applyAlignment="1" applyProtection="1">
      <alignment horizontal="center"/>
    </xf>
    <xf numFmtId="0" fontId="66" fillId="0" borderId="40" xfId="6" applyBorder="1" applyAlignment="1" applyProtection="1">
      <alignment horizontal="center"/>
    </xf>
    <xf numFmtId="2" fontId="34" fillId="0" borderId="8" xfId="6" applyNumberFormat="1" applyFont="1" applyBorder="1" applyAlignment="1" applyProtection="1">
      <alignment horizontal="center"/>
    </xf>
    <xf numFmtId="0" fontId="37" fillId="0" borderId="40" xfId="6" applyFont="1" applyBorder="1" applyAlignment="1" applyProtection="1">
      <alignment horizontal="center"/>
    </xf>
    <xf numFmtId="2" fontId="35" fillId="0" borderId="28" xfId="6" applyNumberFormat="1" applyFont="1" applyBorder="1" applyAlignment="1" applyProtection="1">
      <alignment horizontal="center"/>
    </xf>
    <xf numFmtId="2" fontId="36" fillId="0" borderId="3" xfId="6" applyNumberFormat="1" applyFont="1" applyBorder="1" applyAlignment="1" applyProtection="1">
      <alignment horizontal="center"/>
    </xf>
    <xf numFmtId="0" fontId="66" fillId="13" borderId="35" xfId="6" applyFill="1" applyBorder="1" applyAlignment="1" applyProtection="1">
      <alignment horizontal="center"/>
    </xf>
    <xf numFmtId="0" fontId="15" fillId="0" borderId="0" xfId="20"/>
    <xf numFmtId="0" fontId="38" fillId="0" borderId="0" xfId="20" applyFont="1" applyAlignment="1">
      <alignment horizontal="center"/>
    </xf>
    <xf numFmtId="0" fontId="39" fillId="14" borderId="2" xfId="20" applyFont="1" applyFill="1" applyBorder="1" applyAlignment="1">
      <alignment horizontal="center"/>
    </xf>
    <xf numFmtId="49" fontId="41" fillId="14" borderId="39" xfId="20" applyNumberFormat="1" applyFont="1" applyFill="1" applyBorder="1" applyAlignment="1">
      <alignment horizontal="center"/>
    </xf>
    <xf numFmtId="49" fontId="41" fillId="14" borderId="4" xfId="20" applyNumberFormat="1" applyFont="1" applyFill="1" applyBorder="1" applyAlignment="1">
      <alignment horizontal="center"/>
    </xf>
    <xf numFmtId="49" fontId="41" fillId="14" borderId="5" xfId="20" applyNumberFormat="1" applyFont="1" applyFill="1" applyBorder="1" applyAlignment="1">
      <alignment horizontal="center"/>
    </xf>
    <xf numFmtId="0" fontId="42" fillId="14" borderId="5" xfId="20" applyFont="1" applyFill="1" applyBorder="1" applyAlignment="1">
      <alignment horizontal="center"/>
    </xf>
    <xf numFmtId="49" fontId="41" fillId="14" borderId="40" xfId="20" applyNumberFormat="1" applyFont="1" applyFill="1" applyBorder="1" applyAlignment="1">
      <alignment horizontal="center"/>
    </xf>
    <xf numFmtId="49" fontId="42" fillId="14" borderId="34" xfId="20" applyNumberFormat="1" applyFont="1" applyFill="1" applyBorder="1" applyAlignment="1">
      <alignment horizontal="center"/>
    </xf>
    <xf numFmtId="0" fontId="15" fillId="0" borderId="3" xfId="20" applyBorder="1"/>
    <xf numFmtId="0" fontId="39" fillId="14" borderId="51" xfId="20" applyFont="1" applyFill="1" applyBorder="1" applyAlignment="1">
      <alignment horizontal="center"/>
    </xf>
    <xf numFmtId="49" fontId="41" fillId="0" borderId="52" xfId="20" applyNumberFormat="1" applyFont="1" applyBorder="1" applyAlignment="1">
      <alignment horizontal="center"/>
    </xf>
    <xf numFmtId="49" fontId="43" fillId="0" borderId="52" xfId="20" applyNumberFormat="1" applyFont="1" applyBorder="1" applyAlignment="1">
      <alignment horizontal="center"/>
    </xf>
    <xf numFmtId="49" fontId="41" fillId="0" borderId="48" xfId="20" applyNumberFormat="1" applyFont="1" applyBorder="1" applyAlignment="1">
      <alignment horizontal="center"/>
    </xf>
    <xf numFmtId="0" fontId="42" fillId="0" borderId="48" xfId="20" applyFont="1" applyBorder="1" applyAlignment="1">
      <alignment horizontal="center"/>
    </xf>
    <xf numFmtId="0" fontId="42" fillId="0" borderId="0" xfId="20" applyFont="1" applyAlignment="1">
      <alignment horizontal="center"/>
    </xf>
    <xf numFmtId="49" fontId="41" fillId="0" borderId="53" xfId="20" applyNumberFormat="1" applyFont="1" applyBorder="1" applyAlignment="1">
      <alignment horizontal="center"/>
    </xf>
    <xf numFmtId="0" fontId="44" fillId="0" borderId="27" xfId="20" applyFont="1" applyBorder="1" applyAlignment="1">
      <alignment horizontal="center"/>
    </xf>
    <xf numFmtId="0" fontId="44" fillId="0" borderId="52" xfId="20" applyFont="1" applyBorder="1" applyAlignment="1">
      <alignment horizontal="center"/>
    </xf>
    <xf numFmtId="0" fontId="44" fillId="16" borderId="52" xfId="20" applyFont="1" applyFill="1" applyBorder="1" applyAlignment="1">
      <alignment horizontal="center"/>
    </xf>
    <xf numFmtId="0" fontId="44" fillId="0" borderId="0" xfId="20" applyFont="1" applyAlignment="1">
      <alignment horizontal="center"/>
    </xf>
    <xf numFmtId="0" fontId="44" fillId="0" borderId="53" xfId="20" applyFont="1" applyBorder="1" applyAlignment="1">
      <alignment horizontal="center"/>
    </xf>
    <xf numFmtId="0" fontId="45" fillId="0" borderId="0" xfId="20" applyFont="1" applyAlignment="1">
      <alignment horizontal="center"/>
    </xf>
    <xf numFmtId="49" fontId="44" fillId="0" borderId="53" xfId="20" applyNumberFormat="1" applyFont="1" applyBorder="1" applyAlignment="1">
      <alignment horizontal="center"/>
    </xf>
    <xf numFmtId="0" fontId="39" fillId="14" borderId="36" xfId="20" applyFont="1" applyFill="1" applyBorder="1" applyAlignment="1">
      <alignment horizontal="center"/>
    </xf>
    <xf numFmtId="0" fontId="44" fillId="0" borderId="54" xfId="20" applyFont="1" applyBorder="1" applyAlignment="1">
      <alignment horizontal="center"/>
    </xf>
    <xf numFmtId="0" fontId="44" fillId="0" borderId="37" xfId="20" applyFont="1" applyBorder="1" applyAlignment="1">
      <alignment horizontal="center"/>
    </xf>
    <xf numFmtId="0" fontId="44" fillId="16" borderId="37" xfId="20" applyFont="1" applyFill="1" applyBorder="1" applyAlignment="1">
      <alignment horizontal="center"/>
    </xf>
    <xf numFmtId="0" fontId="44" fillId="0" borderId="46" xfId="20" applyFont="1" applyBorder="1" applyAlignment="1">
      <alignment horizontal="center"/>
    </xf>
    <xf numFmtId="0" fontId="44" fillId="0" borderId="38" xfId="20" applyFont="1" applyBorder="1" applyAlignment="1">
      <alignment horizontal="center"/>
    </xf>
    <xf numFmtId="0" fontId="39" fillId="14" borderId="29" xfId="20" applyFont="1" applyFill="1" applyBorder="1" applyAlignment="1">
      <alignment horizontal="center"/>
    </xf>
    <xf numFmtId="0" fontId="46" fillId="16" borderId="33" xfId="20" applyFont="1" applyFill="1" applyBorder="1" applyAlignment="1">
      <alignment horizontal="center"/>
    </xf>
    <xf numFmtId="0" fontId="47" fillId="0" borderId="32" xfId="20" applyFont="1" applyBorder="1" applyAlignment="1">
      <alignment horizontal="center"/>
    </xf>
    <xf numFmtId="0" fontId="47" fillId="0" borderId="30" xfId="20" applyFont="1" applyBorder="1" applyAlignment="1">
      <alignment horizontal="center"/>
    </xf>
    <xf numFmtId="0" fontId="47" fillId="0" borderId="31" xfId="20" applyFont="1" applyBorder="1" applyAlignment="1">
      <alignment horizontal="center"/>
    </xf>
    <xf numFmtId="0" fontId="39" fillId="0" borderId="32" xfId="20" applyFont="1" applyBorder="1" applyAlignment="1">
      <alignment horizontal="center"/>
    </xf>
    <xf numFmtId="0" fontId="39" fillId="0" borderId="30" xfId="20" applyFont="1" applyBorder="1" applyAlignment="1">
      <alignment horizontal="center"/>
    </xf>
    <xf numFmtId="0" fontId="46" fillId="16" borderId="55" xfId="20" applyFont="1" applyFill="1" applyBorder="1" applyAlignment="1">
      <alignment horizontal="center"/>
    </xf>
    <xf numFmtId="0" fontId="39" fillId="0" borderId="23" xfId="20" applyFont="1" applyBorder="1" applyAlignment="1">
      <alignment horizontal="center"/>
    </xf>
    <xf numFmtId="0" fontId="39" fillId="0" borderId="21" xfId="20" applyFont="1" applyBorder="1" applyAlignment="1">
      <alignment horizontal="center"/>
    </xf>
    <xf numFmtId="0" fontId="47" fillId="0" borderId="21" xfId="20" applyFont="1" applyBorder="1" applyAlignment="1">
      <alignment horizontal="center"/>
    </xf>
    <xf numFmtId="0" fontId="47" fillId="0" borderId="22" xfId="20" applyFont="1" applyBorder="1" applyAlignment="1">
      <alignment horizontal="center"/>
    </xf>
    <xf numFmtId="0" fontId="47" fillId="0" borderId="23" xfId="20" applyFont="1" applyBorder="1" applyAlignment="1">
      <alignment horizontal="center"/>
    </xf>
    <xf numFmtId="0" fontId="46" fillId="16" borderId="27" xfId="20" applyFont="1" applyFill="1" applyBorder="1" applyAlignment="1">
      <alignment horizontal="center"/>
    </xf>
    <xf numFmtId="0" fontId="39" fillId="0" borderId="31" xfId="20" applyFont="1" applyBorder="1" applyAlignment="1">
      <alignment horizontal="center"/>
    </xf>
    <xf numFmtId="0" fontId="39" fillId="0" borderId="0" xfId="20" applyFont="1"/>
    <xf numFmtId="0" fontId="46" fillId="16" borderId="24" xfId="20" applyFont="1" applyFill="1" applyBorder="1" applyAlignment="1">
      <alignment horizontal="center"/>
    </xf>
    <xf numFmtId="0" fontId="39" fillId="0" borderId="22" xfId="20" applyFont="1" applyBorder="1" applyAlignment="1">
      <alignment horizontal="center"/>
    </xf>
    <xf numFmtId="0" fontId="49" fillId="14" borderId="3" xfId="20" applyFont="1" applyFill="1" applyBorder="1" applyAlignment="1">
      <alignment horizontal="center"/>
    </xf>
    <xf numFmtId="0" fontId="44" fillId="14" borderId="3" xfId="20" applyFont="1" applyFill="1" applyBorder="1"/>
    <xf numFmtId="0" fontId="44" fillId="14" borderId="39" xfId="20" applyFont="1" applyFill="1" applyBorder="1" applyAlignment="1">
      <alignment horizontal="center"/>
    </xf>
    <xf numFmtId="0" fontId="44" fillId="14" borderId="4" xfId="20" applyFont="1" applyFill="1" applyBorder="1" applyAlignment="1">
      <alignment horizontal="center"/>
    </xf>
    <xf numFmtId="0" fontId="44" fillId="14" borderId="5" xfId="20" applyFont="1" applyFill="1" applyBorder="1" applyAlignment="1">
      <alignment horizontal="center"/>
    </xf>
    <xf numFmtId="0" fontId="44" fillId="14" borderId="3" xfId="20" applyFont="1" applyFill="1" applyBorder="1" applyAlignment="1">
      <alignment horizontal="center"/>
    </xf>
    <xf numFmtId="0" fontId="51" fillId="0" borderId="0" xfId="20" applyFont="1" applyAlignment="1">
      <alignment horizontal="center"/>
    </xf>
    <xf numFmtId="0" fontId="15" fillId="0" borderId="0" xfId="20" applyAlignment="1">
      <alignment horizontal="center"/>
    </xf>
    <xf numFmtId="0" fontId="13" fillId="0" borderId="0" xfId="19"/>
    <xf numFmtId="0" fontId="14" fillId="0" borderId="0" xfId="22" applyProtection="1"/>
    <xf numFmtId="0" fontId="14" fillId="0" borderId="0" xfId="19" applyFont="1"/>
    <xf numFmtId="0" fontId="39" fillId="15" borderId="2" xfId="22" applyFont="1" applyFill="1" applyBorder="1" applyAlignment="1" applyProtection="1">
      <alignment horizontal="center"/>
    </xf>
    <xf numFmtId="0" fontId="55" fillId="15" borderId="2" xfId="22" applyFont="1" applyFill="1" applyBorder="1" applyAlignment="1" applyProtection="1">
      <alignment horizontal="center"/>
    </xf>
    <xf numFmtId="0" fontId="56" fillId="15" borderId="48" xfId="22" applyFont="1" applyFill="1" applyBorder="1" applyAlignment="1" applyProtection="1">
      <alignment horizontal="center"/>
    </xf>
    <xf numFmtId="16" fontId="56" fillId="15" borderId="48" xfId="22" applyNumberFormat="1" applyFont="1" applyFill="1" applyBorder="1" applyAlignment="1" applyProtection="1">
      <alignment horizontal="center"/>
    </xf>
    <xf numFmtId="0" fontId="56" fillId="15" borderId="56" xfId="22" applyFont="1" applyFill="1" applyBorder="1" applyAlignment="1" applyProtection="1">
      <alignment horizontal="center"/>
    </xf>
    <xf numFmtId="0" fontId="56" fillId="15" borderId="47" xfId="22" applyFont="1" applyFill="1" applyBorder="1" applyAlignment="1" applyProtection="1">
      <alignment horizontal="center"/>
    </xf>
    <xf numFmtId="16" fontId="56" fillId="15" borderId="47" xfId="22" applyNumberFormat="1" applyFont="1" applyFill="1" applyBorder="1" applyAlignment="1" applyProtection="1">
      <alignment horizontal="center"/>
    </xf>
    <xf numFmtId="0" fontId="39" fillId="15" borderId="44" xfId="22" applyFont="1" applyFill="1" applyBorder="1" applyAlignment="1" applyProtection="1">
      <alignment horizontal="center"/>
    </xf>
    <xf numFmtId="0" fontId="55" fillId="16" borderId="2" xfId="22" applyFont="1" applyFill="1" applyBorder="1" applyAlignment="1" applyProtection="1">
      <alignment horizontal="center"/>
    </xf>
    <xf numFmtId="0" fontId="57" fillId="0" borderId="47" xfId="22" applyFont="1" applyBorder="1" applyAlignment="1" applyProtection="1">
      <alignment horizontal="center"/>
    </xf>
    <xf numFmtId="0" fontId="57" fillId="0" borderId="48" xfId="22" applyFont="1" applyBorder="1" applyAlignment="1" applyProtection="1">
      <alignment horizontal="center"/>
    </xf>
    <xf numFmtId="0" fontId="39" fillId="15" borderId="49" xfId="22" applyFont="1" applyFill="1" applyBorder="1" applyAlignment="1" applyProtection="1">
      <alignment horizontal="center"/>
    </xf>
    <xf numFmtId="0" fontId="55" fillId="16" borderId="51" xfId="22" applyFont="1" applyFill="1" applyBorder="1" applyAlignment="1" applyProtection="1">
      <alignment horizontal="center"/>
    </xf>
    <xf numFmtId="0" fontId="57" fillId="0" borderId="0" xfId="22" applyFont="1" applyAlignment="1" applyProtection="1">
      <alignment horizontal="center"/>
    </xf>
    <xf numFmtId="0" fontId="57" fillId="0" borderId="27" xfId="22" applyFont="1" applyBorder="1" applyAlignment="1" applyProtection="1">
      <alignment horizontal="center"/>
    </xf>
    <xf numFmtId="0" fontId="57" fillId="0" borderId="53" xfId="22" applyFont="1" applyBorder="1" applyAlignment="1" applyProtection="1">
      <alignment horizontal="center"/>
    </xf>
    <xf numFmtId="0" fontId="39" fillId="15" borderId="51" xfId="22" applyFont="1" applyFill="1" applyBorder="1" applyAlignment="1" applyProtection="1">
      <alignment horizontal="center"/>
    </xf>
    <xf numFmtId="0" fontId="58" fillId="0" borderId="0" xfId="22" applyFont="1" applyAlignment="1" applyProtection="1">
      <alignment horizontal="center"/>
    </xf>
    <xf numFmtId="0" fontId="59" fillId="0" borderId="0" xfId="22" applyFont="1" applyAlignment="1" applyProtection="1">
      <alignment horizontal="center"/>
    </xf>
    <xf numFmtId="0" fontId="57" fillId="0" borderId="52" xfId="22" applyFont="1" applyBorder="1" applyAlignment="1" applyProtection="1">
      <alignment horizontal="center"/>
    </xf>
    <xf numFmtId="0" fontId="41" fillId="15" borderId="51" xfId="22" applyFont="1" applyFill="1" applyBorder="1" applyAlignment="1" applyProtection="1">
      <alignment horizontal="center"/>
    </xf>
    <xf numFmtId="0" fontId="41" fillId="15" borderId="49" xfId="22" applyFont="1" applyFill="1" applyBorder="1" applyAlignment="1" applyProtection="1">
      <alignment horizontal="center"/>
    </xf>
    <xf numFmtId="0" fontId="60" fillId="15" borderId="51" xfId="22" applyFont="1" applyFill="1" applyBorder="1" applyAlignment="1" applyProtection="1">
      <alignment horizontal="center"/>
    </xf>
    <xf numFmtId="0" fontId="42" fillId="15" borderId="49" xfId="19" applyFont="1" applyFill="1" applyBorder="1" applyAlignment="1">
      <alignment horizontal="center"/>
    </xf>
    <xf numFmtId="0" fontId="42" fillId="15" borderId="51" xfId="22" applyFont="1" applyFill="1" applyBorder="1" applyAlignment="1" applyProtection="1">
      <alignment horizontal="center"/>
    </xf>
    <xf numFmtId="0" fontId="42" fillId="15" borderId="57" xfId="19" applyFont="1" applyFill="1" applyBorder="1" applyAlignment="1">
      <alignment horizontal="center"/>
    </xf>
    <xf numFmtId="0" fontId="55" fillId="16" borderId="36" xfId="22" applyFont="1" applyFill="1" applyBorder="1" applyAlignment="1" applyProtection="1">
      <alignment horizontal="center"/>
    </xf>
    <xf numFmtId="0" fontId="57" fillId="0" borderId="37" xfId="22" applyFont="1" applyBorder="1" applyAlignment="1" applyProtection="1">
      <alignment horizontal="center"/>
    </xf>
    <xf numFmtId="0" fontId="57" fillId="0" borderId="54" xfId="22" applyFont="1" applyBorder="1" applyAlignment="1" applyProtection="1">
      <alignment horizontal="center"/>
    </xf>
    <xf numFmtId="0" fontId="42" fillId="15" borderId="36" xfId="22" applyFont="1" applyFill="1" applyBorder="1" applyAlignment="1" applyProtection="1">
      <alignment horizontal="center"/>
    </xf>
    <xf numFmtId="0" fontId="48" fillId="15" borderId="29" xfId="19" applyFont="1" applyFill="1" applyBorder="1" applyAlignment="1">
      <alignment horizontal="center"/>
    </xf>
    <xf numFmtId="0" fontId="39" fillId="0" borderId="29" xfId="22" applyFont="1" applyBorder="1" applyAlignment="1" applyProtection="1">
      <alignment horizontal="center"/>
    </xf>
    <xf numFmtId="0" fontId="48" fillId="0" borderId="33" xfId="19" applyFont="1" applyBorder="1" applyAlignment="1">
      <alignment horizontal="center"/>
    </xf>
    <xf numFmtId="0" fontId="48" fillId="0" borderId="30" xfId="19" applyFont="1" applyBorder="1" applyAlignment="1">
      <alignment horizontal="center"/>
    </xf>
    <xf numFmtId="0" fontId="48" fillId="0" borderId="33" xfId="22" applyFont="1" applyBorder="1" applyAlignment="1" applyProtection="1">
      <alignment horizontal="center"/>
    </xf>
    <xf numFmtId="0" fontId="48" fillId="15" borderId="20" xfId="19" applyFont="1" applyFill="1" applyBorder="1" applyAlignment="1">
      <alignment horizontal="center"/>
    </xf>
    <xf numFmtId="0" fontId="39" fillId="0" borderId="20" xfId="22" applyFont="1" applyBorder="1" applyAlignment="1" applyProtection="1">
      <alignment horizontal="center"/>
    </xf>
    <xf numFmtId="0" fontId="48" fillId="0" borderId="24" xfId="19" applyFont="1" applyBorder="1" applyAlignment="1">
      <alignment horizontal="center"/>
    </xf>
    <xf numFmtId="0" fontId="48" fillId="0" borderId="21" xfId="19" applyFont="1" applyBorder="1" applyAlignment="1">
      <alignment horizontal="center"/>
    </xf>
    <xf numFmtId="0" fontId="48" fillId="0" borderId="24" xfId="22" applyFont="1" applyBorder="1" applyAlignment="1" applyProtection="1">
      <alignment horizontal="center"/>
    </xf>
    <xf numFmtId="0" fontId="61" fillId="0" borderId="0" xfId="22" applyFont="1" applyProtection="1"/>
    <xf numFmtId="0" fontId="39" fillId="0" borderId="58" xfId="22" applyFont="1" applyBorder="1" applyAlignment="1" applyProtection="1">
      <alignment horizontal="center"/>
    </xf>
    <xf numFmtId="0" fontId="48" fillId="0" borderId="55" xfId="19" applyFont="1" applyBorder="1" applyAlignment="1">
      <alignment horizontal="center"/>
    </xf>
    <xf numFmtId="0" fontId="48" fillId="0" borderId="59" xfId="19" applyFont="1" applyBorder="1" applyAlignment="1">
      <alignment horizontal="center"/>
    </xf>
    <xf numFmtId="0" fontId="48" fillId="0" borderId="55" xfId="22" applyFont="1" applyBorder="1" applyAlignment="1" applyProtection="1">
      <alignment horizontal="center"/>
    </xf>
    <xf numFmtId="0" fontId="48" fillId="15" borderId="58" xfId="19" applyFont="1" applyFill="1" applyBorder="1" applyAlignment="1">
      <alignment horizontal="center"/>
    </xf>
    <xf numFmtId="0" fontId="48" fillId="0" borderId="0" xfId="22" applyFont="1" applyProtection="1"/>
    <xf numFmtId="0" fontId="14" fillId="17" borderId="3" xfId="19" applyFont="1" applyFill="1" applyBorder="1"/>
    <xf numFmtId="0" fontId="43" fillId="0" borderId="3" xfId="19" applyFont="1" applyBorder="1" applyAlignment="1">
      <alignment horizontal="center"/>
    </xf>
    <xf numFmtId="0" fontId="43" fillId="0" borderId="40" xfId="22" applyFont="1" applyBorder="1" applyAlignment="1" applyProtection="1">
      <alignment horizontal="center"/>
    </xf>
    <xf numFmtId="0" fontId="43" fillId="0" borderId="4" xfId="22" applyFont="1" applyBorder="1" applyAlignment="1" applyProtection="1">
      <alignment horizontal="center"/>
    </xf>
    <xf numFmtId="0" fontId="43" fillId="14" borderId="3" xfId="22" applyFont="1" applyFill="1" applyBorder="1" applyAlignment="1" applyProtection="1">
      <alignment horizontal="center"/>
    </xf>
    <xf numFmtId="0" fontId="48" fillId="0" borderId="29" xfId="19" applyFont="1" applyBorder="1" applyAlignment="1">
      <alignment horizontal="center"/>
    </xf>
    <xf numFmtId="0" fontId="48" fillId="0" borderId="58" xfId="19" applyFont="1" applyBorder="1" applyAlignment="1">
      <alignment horizontal="center"/>
    </xf>
    <xf numFmtId="0" fontId="62" fillId="0" borderId="0" xfId="19" applyFont="1"/>
    <xf numFmtId="0" fontId="35" fillId="0" borderId="0" xfId="19" applyFont="1"/>
    <xf numFmtId="0" fontId="33" fillId="0" borderId="0" xfId="19" applyFont="1"/>
    <xf numFmtId="0" fontId="63" fillId="0" borderId="0" xfId="19" applyFont="1"/>
    <xf numFmtId="0" fontId="64" fillId="0" borderId="0" xfId="19" applyFont="1"/>
    <xf numFmtId="0" fontId="65" fillId="0" borderId="0" xfId="19" applyFont="1"/>
    <xf numFmtId="0" fontId="69" fillId="0" borderId="19" xfId="6" applyFont="1" applyBorder="1" applyAlignment="1" applyProtection="1">
      <alignment horizontal="center" vertical="center"/>
    </xf>
    <xf numFmtId="0" fontId="70" fillId="0" borderId="25" xfId="6" applyFont="1" applyBorder="1" applyAlignment="1" applyProtection="1">
      <alignment horizontal="center" vertical="center"/>
    </xf>
    <xf numFmtId="0" fontId="18" fillId="10" borderId="6" xfId="6" applyFont="1" applyFill="1" applyBorder="1" applyAlignment="1" applyProtection="1">
      <alignment horizontal="center" vertical="center"/>
    </xf>
    <xf numFmtId="0" fontId="18" fillId="0" borderId="15" xfId="6" applyFont="1" applyBorder="1" applyAlignment="1" applyProtection="1">
      <alignment horizontal="center" vertical="center"/>
    </xf>
    <xf numFmtId="2" fontId="30" fillId="0" borderId="17" xfId="6" applyNumberFormat="1" applyFont="1" applyBorder="1" applyAlignment="1" applyProtection="1">
      <alignment horizontal="center" vertical="center"/>
    </xf>
    <xf numFmtId="0" fontId="31" fillId="0" borderId="18" xfId="6" applyFont="1" applyBorder="1" applyAlignment="1" applyProtection="1">
      <alignment horizontal="center" vertical="center"/>
    </xf>
    <xf numFmtId="2" fontId="30" fillId="0" borderId="15" xfId="6" applyNumberFormat="1" applyFont="1" applyBorder="1" applyAlignment="1" applyProtection="1">
      <alignment horizontal="center" vertical="center"/>
    </xf>
    <xf numFmtId="1" fontId="30" fillId="0" borderId="18" xfId="6" applyNumberFormat="1" applyFont="1" applyBorder="1" applyAlignment="1" applyProtection="1">
      <alignment horizontal="center" vertical="center"/>
    </xf>
    <xf numFmtId="1" fontId="30" fillId="0" borderId="7" xfId="6" applyNumberFormat="1" applyFont="1" applyBorder="1" applyAlignment="1" applyProtection="1">
      <alignment horizontal="center" vertical="center"/>
    </xf>
    <xf numFmtId="164" fontId="32" fillId="0" borderId="7" xfId="6" applyNumberFormat="1" applyFont="1" applyBorder="1" applyAlignment="1" applyProtection="1">
      <alignment horizontal="center" vertical="center"/>
    </xf>
    <xf numFmtId="0" fontId="18" fillId="10" borderId="50" xfId="6" applyFont="1" applyFill="1" applyBorder="1" applyAlignment="1" applyProtection="1">
      <alignment horizontal="center" vertical="center"/>
    </xf>
    <xf numFmtId="0" fontId="18" fillId="0" borderId="12" xfId="6" applyFont="1" applyBorder="1" applyAlignment="1" applyProtection="1">
      <alignment horizontal="center" vertical="center"/>
    </xf>
    <xf numFmtId="2" fontId="30" fillId="0" borderId="9" xfId="6" applyNumberFormat="1" applyFont="1" applyBorder="1" applyAlignment="1" applyProtection="1">
      <alignment horizontal="center" vertical="center"/>
    </xf>
    <xf numFmtId="0" fontId="31" fillId="0" borderId="10" xfId="6" applyFont="1" applyBorder="1" applyAlignment="1" applyProtection="1">
      <alignment horizontal="center" vertical="center"/>
    </xf>
    <xf numFmtId="164" fontId="25" fillId="0" borderId="11" xfId="6" applyNumberFormat="1" applyFont="1" applyBorder="1" applyAlignment="1" applyProtection="1">
      <alignment horizontal="center" vertical="center"/>
    </xf>
    <xf numFmtId="2" fontId="30" fillId="0" borderId="12" xfId="6" applyNumberFormat="1" applyFont="1" applyBorder="1" applyAlignment="1" applyProtection="1">
      <alignment horizontal="center" vertical="center"/>
    </xf>
    <xf numFmtId="1" fontId="30" fillId="0" borderId="10" xfId="6" applyNumberFormat="1" applyFont="1" applyBorder="1" applyAlignment="1" applyProtection="1">
      <alignment horizontal="center" vertical="center"/>
    </xf>
    <xf numFmtId="164" fontId="26" fillId="0" borderId="13" xfId="6" applyNumberFormat="1" applyFont="1" applyBorder="1" applyAlignment="1" applyProtection="1">
      <alignment horizontal="center" vertical="center"/>
    </xf>
    <xf numFmtId="164" fontId="27" fillId="0" borderId="11" xfId="6" applyNumberFormat="1" applyFont="1" applyBorder="1" applyAlignment="1" applyProtection="1">
      <alignment horizontal="center" vertical="center"/>
    </xf>
    <xf numFmtId="1" fontId="30" fillId="0" borderId="14" xfId="6" applyNumberFormat="1" applyFont="1" applyBorder="1" applyAlignment="1" applyProtection="1">
      <alignment horizontal="center" vertical="center"/>
    </xf>
    <xf numFmtId="164" fontId="28" fillId="11" borderId="50" xfId="6" applyNumberFormat="1" applyFont="1" applyFill="1" applyBorder="1" applyAlignment="1" applyProtection="1">
      <alignment horizontal="center" vertical="center"/>
    </xf>
    <xf numFmtId="164" fontId="32" fillId="0" borderId="14" xfId="6" applyNumberFormat="1" applyFont="1" applyBorder="1" applyAlignment="1" applyProtection="1">
      <alignment horizontal="center" vertical="center"/>
    </xf>
    <xf numFmtId="0" fontId="22" fillId="0" borderId="16" xfId="6" applyFont="1" applyBorder="1" applyAlignment="1" applyProtection="1">
      <alignment horizontal="center" vertical="center"/>
    </xf>
    <xf numFmtId="0" fontId="22" fillId="0" borderId="22" xfId="6" applyFont="1" applyBorder="1" applyAlignment="1" applyProtection="1">
      <alignment horizontal="center" vertical="center"/>
    </xf>
    <xf numFmtId="0" fontId="18" fillId="0" borderId="16" xfId="6" applyFont="1" applyBorder="1" applyAlignment="1" applyProtection="1">
      <alignment horizontal="center" vertical="center"/>
    </xf>
    <xf numFmtId="0" fontId="18" fillId="0" borderId="22" xfId="6" applyFont="1" applyBorder="1" applyAlignment="1" applyProtection="1">
      <alignment horizontal="center" vertical="center"/>
    </xf>
    <xf numFmtId="0" fontId="18" fillId="0" borderId="13" xfId="6" applyFont="1" applyBorder="1" applyAlignment="1" applyProtection="1">
      <alignment horizontal="center" vertical="center"/>
    </xf>
    <xf numFmtId="0" fontId="67" fillId="0" borderId="6" xfId="6" applyFont="1" applyBorder="1" applyAlignment="1" applyProtection="1">
      <alignment horizontal="center" vertical="center"/>
    </xf>
    <xf numFmtId="0" fontId="20" fillId="0" borderId="20" xfId="6" applyFont="1" applyBorder="1" applyAlignment="1" applyProtection="1">
      <alignment horizontal="center" vertical="center"/>
    </xf>
    <xf numFmtId="0" fontId="20" fillId="0" borderId="50" xfId="6" applyFont="1" applyBorder="1" applyAlignment="1" applyProtection="1">
      <alignment horizontal="center" vertical="center"/>
    </xf>
    <xf numFmtId="0" fontId="18" fillId="0" borderId="0" xfId="6" applyFont="1" applyBorder="1" applyAlignment="1" applyProtection="1">
      <alignment horizontal="center" vertical="center"/>
    </xf>
    <xf numFmtId="0" fontId="67" fillId="0" borderId="0" xfId="0" applyFont="1"/>
    <xf numFmtId="0" fontId="67" fillId="13" borderId="41" xfId="6" applyFont="1" applyFill="1" applyBorder="1" applyAlignment="1" applyProtection="1">
      <alignment horizontal="center"/>
    </xf>
    <xf numFmtId="0" fontId="67" fillId="13" borderId="42" xfId="6" applyFont="1" applyFill="1" applyBorder="1" applyAlignment="1" applyProtection="1">
      <alignment horizontal="center"/>
    </xf>
    <xf numFmtId="0" fontId="33" fillId="13" borderId="38" xfId="6" applyFont="1" applyFill="1" applyBorder="1" applyAlignment="1" applyProtection="1">
      <alignment horizontal="center" vertical="center" wrapText="1"/>
    </xf>
    <xf numFmtId="0" fontId="31" fillId="0" borderId="0" xfId="0" applyFont="1"/>
    <xf numFmtId="0" fontId="67" fillId="0" borderId="16" xfId="6" applyFont="1" applyBorder="1" applyAlignment="1" applyProtection="1">
      <alignment horizontal="center"/>
    </xf>
    <xf numFmtId="0" fontId="67" fillId="0" borderId="22" xfId="6" applyFont="1" applyBorder="1" applyAlignment="1" applyProtection="1">
      <alignment horizontal="center"/>
    </xf>
    <xf numFmtId="0" fontId="67" fillId="0" borderId="5" xfId="6" applyFont="1" applyBorder="1" applyAlignment="1" applyProtection="1">
      <alignment horizontal="center"/>
    </xf>
    <xf numFmtId="0" fontId="39" fillId="14" borderId="3" xfId="20" applyFont="1" applyFill="1" applyBorder="1" applyAlignment="1">
      <alignment horizontal="center"/>
    </xf>
    <xf numFmtId="0" fontId="48" fillId="14" borderId="3" xfId="20" applyFont="1" applyFill="1" applyBorder="1" applyAlignment="1">
      <alignment horizontal="center"/>
    </xf>
    <xf numFmtId="0" fontId="50" fillId="0" borderId="0" xfId="20" applyFont="1" applyAlignment="1">
      <alignment horizontal="center"/>
    </xf>
    <xf numFmtId="0" fontId="52" fillId="0" borderId="0" xfId="20" applyFont="1" applyAlignment="1">
      <alignment horizontal="left"/>
    </xf>
    <xf numFmtId="0" fontId="38" fillId="0" borderId="0" xfId="20" applyFont="1" applyAlignment="1">
      <alignment horizontal="center"/>
    </xf>
    <xf numFmtId="0" fontId="40" fillId="16" borderId="2" xfId="20" applyFont="1" applyFill="1" applyBorder="1" applyAlignment="1">
      <alignment horizontal="center"/>
    </xf>
    <xf numFmtId="0" fontId="40" fillId="16" borderId="51" xfId="20" applyFont="1" applyFill="1" applyBorder="1" applyAlignment="1">
      <alignment horizontal="center"/>
    </xf>
    <xf numFmtId="0" fontId="40" fillId="16" borderId="36" xfId="20" applyFont="1" applyFill="1" applyBorder="1" applyAlignment="1">
      <alignment horizontal="center"/>
    </xf>
    <xf numFmtId="0" fontId="18" fillId="9" borderId="27" xfId="6" applyFont="1" applyFill="1" applyBorder="1" applyAlignment="1" applyProtection="1">
      <alignment horizontal="center"/>
    </xf>
    <xf numFmtId="0" fontId="18" fillId="10" borderId="3" xfId="6" applyFont="1" applyFill="1" applyBorder="1" applyAlignment="1" applyProtection="1">
      <alignment vertical="center"/>
    </xf>
    <xf numFmtId="0" fontId="18" fillId="10" borderId="4" xfId="6" applyFont="1" applyFill="1" applyBorder="1" applyAlignment="1" applyProtection="1">
      <alignment horizontal="center" vertical="center" wrapText="1"/>
    </xf>
    <xf numFmtId="0" fontId="18" fillId="10" borderId="5" xfId="6" applyFont="1" applyFill="1" applyBorder="1" applyAlignment="1" applyProtection="1">
      <alignment horizontal="center" vertical="center"/>
    </xf>
    <xf numFmtId="0" fontId="18" fillId="10" borderId="6" xfId="6" applyFont="1" applyFill="1" applyBorder="1" applyAlignment="1" applyProtection="1">
      <alignment horizontal="center"/>
    </xf>
    <xf numFmtId="0" fontId="18" fillId="10" borderId="7" xfId="6" applyFont="1" applyFill="1" applyBorder="1" applyAlignment="1" applyProtection="1">
      <alignment horizontal="center"/>
    </xf>
    <xf numFmtId="0" fontId="18" fillId="10" borderId="3" xfId="6" applyFont="1" applyFill="1" applyBorder="1" applyAlignment="1" applyProtection="1">
      <alignment horizontal="center" vertical="center" wrapText="1"/>
    </xf>
    <xf numFmtId="0" fontId="18" fillId="10" borderId="28" xfId="6" applyFont="1" applyFill="1" applyBorder="1" applyAlignment="1" applyProtection="1">
      <alignment horizontal="center" vertical="center"/>
    </xf>
    <xf numFmtId="0" fontId="20" fillId="10" borderId="3" xfId="6" applyFont="1" applyFill="1" applyBorder="1" applyAlignment="1" applyProtection="1">
      <alignment horizontal="center" vertical="center"/>
    </xf>
    <xf numFmtId="0" fontId="62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18" fillId="9" borderId="2" xfId="6" applyFont="1" applyFill="1" applyBorder="1" applyAlignment="1" applyProtection="1">
      <alignment horizontal="center"/>
    </xf>
    <xf numFmtId="0" fontId="18" fillId="10" borderId="4" xfId="6" applyFont="1" applyFill="1" applyBorder="1" applyAlignment="1" applyProtection="1">
      <alignment horizontal="center" vertical="center"/>
    </xf>
    <xf numFmtId="0" fontId="20" fillId="10" borderId="8" xfId="6" applyFont="1" applyFill="1" applyBorder="1" applyAlignment="1" applyProtection="1">
      <alignment horizontal="center" vertical="center"/>
    </xf>
    <xf numFmtId="0" fontId="3" fillId="13" borderId="39" xfId="6" applyFont="1" applyFill="1" applyBorder="1" applyAlignment="1" applyProtection="1">
      <alignment horizontal="center"/>
    </xf>
    <xf numFmtId="0" fontId="0" fillId="12" borderId="34" xfId="0" applyFill="1" applyBorder="1"/>
    <xf numFmtId="0" fontId="33" fillId="12" borderId="43" xfId="6" applyFont="1" applyFill="1" applyBorder="1" applyAlignment="1" applyProtection="1">
      <alignment horizontal="center"/>
    </xf>
    <xf numFmtId="0" fontId="33" fillId="12" borderId="2" xfId="6" applyFont="1" applyFill="1" applyBorder="1" applyAlignment="1" applyProtection="1">
      <alignment horizontal="center"/>
    </xf>
    <xf numFmtId="0" fontId="66" fillId="12" borderId="39" xfId="6" applyFill="1" applyBorder="1" applyAlignment="1" applyProtection="1">
      <alignment horizontal="center"/>
    </xf>
    <xf numFmtId="0" fontId="0" fillId="12" borderId="44" xfId="0" applyFill="1" applyBorder="1"/>
    <xf numFmtId="0" fontId="66" fillId="12" borderId="45" xfId="6" applyFill="1" applyBorder="1" applyAlignment="1" applyProtection="1">
      <alignment horizontal="center"/>
    </xf>
    <xf numFmtId="0" fontId="68" fillId="0" borderId="0" xfId="0" applyFont="1" applyAlignment="1">
      <alignment horizontal="center"/>
    </xf>
    <xf numFmtId="0" fontId="67" fillId="0" borderId="0" xfId="6" applyFont="1" applyBorder="1" applyAlignment="1" applyProtection="1">
      <alignment horizontal="center"/>
    </xf>
    <xf numFmtId="0" fontId="33" fillId="12" borderId="3" xfId="6" applyFont="1" applyFill="1" applyBorder="1" applyAlignment="1" applyProtection="1">
      <alignment horizontal="center"/>
    </xf>
    <xf numFmtId="0" fontId="66" fillId="12" borderId="3" xfId="6" applyFill="1" applyBorder="1" applyAlignment="1" applyProtection="1">
      <alignment horizontal="center"/>
    </xf>
    <xf numFmtId="0" fontId="54" fillId="0" borderId="36" xfId="22" applyFont="1" applyBorder="1" applyAlignment="1" applyProtection="1">
      <alignment horizontal="center"/>
    </xf>
    <xf numFmtId="0" fontId="48" fillId="0" borderId="56" xfId="19" applyFont="1" applyBorder="1" applyAlignment="1">
      <alignment horizontal="left"/>
    </xf>
    <xf numFmtId="0" fontId="48" fillId="0" borderId="0" xfId="19" applyFont="1" applyAlignment="1">
      <alignment horizontal="left"/>
    </xf>
    <xf numFmtId="0" fontId="44" fillId="0" borderId="0" xfId="22" applyFont="1" applyAlignment="1" applyProtection="1">
      <alignment horizontal="center"/>
    </xf>
    <xf numFmtId="0" fontId="53" fillId="0" borderId="0" xfId="22" applyFont="1" applyAlignment="1" applyProtection="1">
      <alignment horizontal="center"/>
    </xf>
    <xf numFmtId="0" fontId="54" fillId="0" borderId="0" xfId="22" applyFont="1" applyAlignment="1" applyProtection="1">
      <alignment horizontal="center"/>
    </xf>
    <xf numFmtId="0" fontId="55" fillId="16" borderId="51" xfId="22" applyFont="1" applyFill="1" applyBorder="1" applyAlignment="1" applyProtection="1">
      <alignment horizontal="center"/>
    </xf>
    <xf numFmtId="0" fontId="44" fillId="0" borderId="2" xfId="22" applyFont="1" applyBorder="1" applyAlignment="1" applyProtection="1">
      <alignment horizontal="center"/>
    </xf>
    <xf numFmtId="0" fontId="71" fillId="0" borderId="0" xfId="19" applyFont="1" applyAlignment="1">
      <alignment horizontal="center"/>
    </xf>
    <xf numFmtId="0" fontId="71" fillId="0" borderId="0" xfId="19" applyFont="1"/>
    <xf numFmtId="0" fontId="39" fillId="0" borderId="0" xfId="19" applyFont="1" applyAlignment="1">
      <alignment horizontal="center"/>
    </xf>
    <xf numFmtId="0" fontId="39" fillId="0" borderId="0" xfId="19" applyFont="1"/>
    <xf numFmtId="0" fontId="39" fillId="18" borderId="60" xfId="19" applyFont="1" applyFill="1" applyBorder="1" applyAlignment="1">
      <alignment horizontal="center"/>
    </xf>
    <xf numFmtId="0" fontId="39" fillId="18" borderId="61" xfId="19" applyFont="1" applyFill="1" applyBorder="1" applyAlignment="1">
      <alignment horizontal="center"/>
    </xf>
    <xf numFmtId="0" fontId="39" fillId="18" borderId="62" xfId="19" applyFont="1" applyFill="1" applyBorder="1" applyAlignment="1">
      <alignment horizontal="center"/>
    </xf>
    <xf numFmtId="0" fontId="39" fillId="18" borderId="63" xfId="19" applyFont="1" applyFill="1" applyBorder="1"/>
    <xf numFmtId="0" fontId="39" fillId="18" borderId="64" xfId="19" applyFont="1" applyFill="1" applyBorder="1" applyAlignment="1">
      <alignment horizontal="center"/>
    </xf>
    <xf numFmtId="0" fontId="39" fillId="18" borderId="64" xfId="19" applyFont="1" applyFill="1" applyBorder="1"/>
    <xf numFmtId="0" fontId="39" fillId="18" borderId="65" xfId="19" applyFont="1" applyFill="1" applyBorder="1" applyAlignment="1">
      <alignment horizontal="center"/>
    </xf>
    <xf numFmtId="0" fontId="39" fillId="18" borderId="65" xfId="19" applyFont="1" applyFill="1" applyBorder="1"/>
    <xf numFmtId="0" fontId="39" fillId="18" borderId="66" xfId="19" applyFont="1" applyFill="1" applyBorder="1"/>
    <xf numFmtId="0" fontId="14" fillId="19" borderId="63" xfId="19" applyFont="1" applyFill="1" applyBorder="1" applyAlignment="1">
      <alignment horizontal="center"/>
    </xf>
    <xf numFmtId="0" fontId="14" fillId="0" borderId="64" xfId="19" applyFont="1" applyBorder="1" applyAlignment="1">
      <alignment horizontal="center"/>
    </xf>
    <xf numFmtId="0" fontId="39" fillId="0" borderId="67" xfId="19" applyFont="1" applyBorder="1" applyAlignment="1">
      <alignment horizontal="center"/>
    </xf>
    <xf numFmtId="0" fontId="39" fillId="0" borderId="68" xfId="19" applyFont="1" applyBorder="1" applyAlignment="1">
      <alignment horizontal="center"/>
    </xf>
    <xf numFmtId="0" fontId="14" fillId="0" borderId="68" xfId="19" applyFont="1" applyBorder="1" applyAlignment="1">
      <alignment horizontal="center"/>
    </xf>
    <xf numFmtId="0" fontId="14" fillId="0" borderId="69" xfId="19" applyFont="1" applyBorder="1" applyAlignment="1">
      <alignment horizontal="center"/>
    </xf>
    <xf numFmtId="0" fontId="15" fillId="19" borderId="70" xfId="19" applyFont="1" applyFill="1" applyBorder="1" applyAlignment="1">
      <alignment horizontal="center"/>
    </xf>
    <xf numFmtId="0" fontId="14" fillId="0" borderId="71" xfId="19" applyFont="1" applyBorder="1" applyAlignment="1">
      <alignment horizontal="center"/>
    </xf>
    <xf numFmtId="0" fontId="39" fillId="0" borderId="71" xfId="19" applyFont="1" applyBorder="1" applyAlignment="1">
      <alignment horizontal="center"/>
    </xf>
    <xf numFmtId="2" fontId="15" fillId="0" borderId="71" xfId="19" applyNumberFormat="1" applyFont="1" applyBorder="1" applyAlignment="1">
      <alignment horizontal="center"/>
    </xf>
    <xf numFmtId="0" fontId="15" fillId="0" borderId="71" xfId="19" applyFont="1" applyBorder="1" applyAlignment="1">
      <alignment horizontal="center"/>
    </xf>
    <xf numFmtId="0" fontId="15" fillId="0" borderId="72" xfId="19" applyFont="1" applyBorder="1" applyAlignment="1">
      <alignment horizontal="center"/>
    </xf>
    <xf numFmtId="0" fontId="15" fillId="0" borderId="73" xfId="19" applyFont="1" applyBorder="1" applyAlignment="1">
      <alignment horizontal="center"/>
    </xf>
    <xf numFmtId="0" fontId="15" fillId="19" borderId="74" xfId="19" applyFont="1" applyFill="1" applyBorder="1" applyAlignment="1">
      <alignment horizontal="center"/>
    </xf>
    <xf numFmtId="0" fontId="14" fillId="0" borderId="75" xfId="19" applyFont="1" applyBorder="1" applyAlignment="1">
      <alignment horizontal="center"/>
    </xf>
    <xf numFmtId="0" fontId="39" fillId="0" borderId="75" xfId="19" applyFont="1" applyBorder="1" applyAlignment="1">
      <alignment horizontal="center"/>
    </xf>
    <xf numFmtId="2" fontId="15" fillId="0" borderId="75" xfId="19" applyNumberFormat="1" applyFont="1" applyBorder="1" applyAlignment="1">
      <alignment horizontal="center"/>
    </xf>
    <xf numFmtId="0" fontId="15" fillId="0" borderId="75" xfId="19" applyFont="1" applyBorder="1" applyAlignment="1">
      <alignment horizontal="center"/>
    </xf>
    <xf numFmtId="0" fontId="15" fillId="0" borderId="76" xfId="19" applyFont="1" applyBorder="1" applyAlignment="1">
      <alignment horizontal="center"/>
    </xf>
    <xf numFmtId="0" fontId="72" fillId="0" borderId="0" xfId="19" applyFont="1"/>
    <xf numFmtId="0" fontId="43" fillId="0" borderId="0" xfId="0" applyFont="1" applyAlignment="1">
      <alignment horizontal="center"/>
    </xf>
    <xf numFmtId="0" fontId="14" fillId="0" borderId="0" xfId="0" applyFont="1"/>
    <xf numFmtId="0" fontId="43" fillId="0" borderId="0" xfId="0" applyFont="1" applyAlignment="1">
      <alignment horizont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/>
    </xf>
    <xf numFmtId="0" fontId="14" fillId="0" borderId="77" xfId="0" applyFont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/>
    <xf numFmtId="0" fontId="14" fillId="0" borderId="78" xfId="0" applyFont="1" applyBorder="1" applyAlignment="1">
      <alignment horizont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/>
    <xf numFmtId="0" fontId="14" fillId="0" borderId="19" xfId="0" applyFont="1" applyBorder="1" applyAlignment="1">
      <alignment horizontal="center"/>
    </xf>
    <xf numFmtId="0" fontId="14" fillId="0" borderId="23" xfId="0" applyFont="1" applyBorder="1" applyAlignment="1">
      <alignment horizontal="center" vertical="center"/>
    </xf>
    <xf numFmtId="0" fontId="14" fillId="0" borderId="79" xfId="0" applyFont="1" applyBorder="1" applyAlignment="1">
      <alignment horizontal="center" vertical="center"/>
    </xf>
    <xf numFmtId="0" fontId="14" fillId="0" borderId="79" xfId="0" applyFont="1" applyBorder="1"/>
    <xf numFmtId="0" fontId="14" fillId="0" borderId="79" xfId="0" applyFont="1" applyBorder="1" applyAlignment="1">
      <alignment horizontal="center"/>
    </xf>
    <xf numFmtId="0" fontId="14" fillId="0" borderId="80" xfId="0" applyFont="1" applyBorder="1" applyAlignment="1">
      <alignment horizontal="center"/>
    </xf>
    <xf numFmtId="0" fontId="14" fillId="0" borderId="79" xfId="0" applyFont="1" applyBorder="1" applyAlignment="1">
      <alignment horizontal="left" vertical="center"/>
    </xf>
    <xf numFmtId="0" fontId="14" fillId="0" borderId="81" xfId="0" applyFont="1" applyBorder="1" applyAlignment="1">
      <alignment horizontal="center" vertical="center"/>
    </xf>
    <xf numFmtId="0" fontId="14" fillId="0" borderId="82" xfId="0" applyFont="1" applyBorder="1" applyAlignment="1">
      <alignment horizontal="center" vertical="center"/>
    </xf>
    <xf numFmtId="0" fontId="14" fillId="0" borderId="82" xfId="0" applyFont="1" applyBorder="1" applyAlignment="1">
      <alignment horizontal="left" vertical="center"/>
    </xf>
    <xf numFmtId="0" fontId="14" fillId="0" borderId="82" xfId="0" applyFont="1" applyBorder="1" applyAlignment="1">
      <alignment horizontal="center"/>
    </xf>
    <xf numFmtId="165" fontId="14" fillId="0" borderId="82" xfId="0" applyNumberFormat="1" applyFont="1" applyBorder="1" applyAlignment="1">
      <alignment horizontal="center" vertical="center"/>
    </xf>
    <xf numFmtId="0" fontId="14" fillId="0" borderId="83" xfId="0" applyFont="1" applyBorder="1" applyAlignment="1">
      <alignment horizontal="center"/>
    </xf>
    <xf numFmtId="0" fontId="14" fillId="0" borderId="18" xfId="0" applyFont="1" applyBorder="1" applyAlignment="1">
      <alignment horizontal="left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79" xfId="0" applyNumberFormat="1" applyFont="1" applyBorder="1" applyAlignment="1">
      <alignment horizontal="center" vertical="center"/>
    </xf>
    <xf numFmtId="0" fontId="14" fillId="0" borderId="84" xfId="0" applyFont="1" applyBorder="1" applyAlignment="1">
      <alignment horizontal="center" vertical="center"/>
    </xf>
    <xf numFmtId="0" fontId="14" fillId="0" borderId="85" xfId="0" applyFont="1" applyBorder="1" applyAlignment="1">
      <alignment horizontal="center" vertical="center"/>
    </xf>
    <xf numFmtId="0" fontId="14" fillId="0" borderId="85" xfId="0" applyFont="1" applyBorder="1" applyAlignment="1">
      <alignment horizontal="left" vertical="center"/>
    </xf>
    <xf numFmtId="2" fontId="14" fillId="0" borderId="85" xfId="0" applyNumberFormat="1" applyFont="1" applyBorder="1" applyAlignment="1">
      <alignment horizontal="center" vertical="center"/>
    </xf>
    <xf numFmtId="0" fontId="14" fillId="0" borderId="85" xfId="0" applyFont="1" applyBorder="1" applyAlignment="1">
      <alignment horizontal="center"/>
    </xf>
    <xf numFmtId="0" fontId="14" fillId="0" borderId="86" xfId="0" applyFont="1" applyBorder="1" applyAlignment="1">
      <alignment horizontal="center"/>
    </xf>
    <xf numFmtId="0" fontId="14" fillId="0" borderId="87" xfId="0" applyFont="1" applyBorder="1" applyAlignment="1">
      <alignment horizontal="center"/>
    </xf>
    <xf numFmtId="0" fontId="14" fillId="0" borderId="88" xfId="0" applyFont="1" applyBorder="1" applyAlignment="1">
      <alignment horizontal="center"/>
    </xf>
    <xf numFmtId="0" fontId="14" fillId="0" borderId="88" xfId="0" applyFont="1" applyBorder="1"/>
    <xf numFmtId="0" fontId="14" fillId="0" borderId="23" xfId="0" applyFont="1" applyBorder="1" applyAlignment="1">
      <alignment horizontal="center"/>
    </xf>
    <xf numFmtId="0" fontId="14" fillId="0" borderId="89" xfId="0" applyFont="1" applyBorder="1" applyAlignment="1">
      <alignment horizontal="center"/>
    </xf>
    <xf numFmtId="0" fontId="14" fillId="0" borderId="54" xfId="0" applyFont="1" applyBorder="1" applyAlignment="1">
      <alignment horizontal="center"/>
    </xf>
    <xf numFmtId="0" fontId="14" fillId="0" borderId="54" xfId="0" applyFont="1" applyBorder="1"/>
    <xf numFmtId="0" fontId="14" fillId="0" borderId="0" xfId="0" applyFont="1" applyAlignment="1">
      <alignment horizontal="left" vertical="center"/>
    </xf>
    <xf numFmtId="0" fontId="48" fillId="0" borderId="0" xfId="0" applyFont="1"/>
    <xf numFmtId="0" fontId="14" fillId="0" borderId="0" xfId="28" applyFont="1"/>
    <xf numFmtId="0" fontId="73" fillId="0" borderId="44" xfId="28" applyFont="1" applyBorder="1" applyAlignment="1">
      <alignment horizontal="center"/>
    </xf>
    <xf numFmtId="0" fontId="73" fillId="0" borderId="56" xfId="28" applyFont="1" applyBorder="1" applyAlignment="1">
      <alignment horizontal="center"/>
    </xf>
    <xf numFmtId="0" fontId="73" fillId="0" borderId="43" xfId="28" applyFont="1" applyBorder="1" applyAlignment="1">
      <alignment horizontal="center"/>
    </xf>
    <xf numFmtId="0" fontId="74" fillId="0" borderId="49" xfId="28" applyFont="1" applyFill="1" applyBorder="1" applyAlignment="1">
      <alignment horizontal="center"/>
    </xf>
    <xf numFmtId="0" fontId="75" fillId="0" borderId="0" xfId="28" applyFont="1" applyFill="1" applyAlignment="1">
      <alignment horizontal="center"/>
    </xf>
    <xf numFmtId="0" fontId="75" fillId="0" borderId="0" xfId="28" applyFont="1"/>
    <xf numFmtId="0" fontId="74" fillId="0" borderId="0" xfId="28" applyFont="1" applyFill="1" applyAlignment="1">
      <alignment horizontal="center"/>
    </xf>
    <xf numFmtId="0" fontId="74" fillId="0" borderId="90" xfId="28" applyFont="1" applyFill="1" applyBorder="1" applyAlignment="1">
      <alignment horizontal="center"/>
    </xf>
    <xf numFmtId="0" fontId="14" fillId="0" borderId="57" xfId="28" applyFont="1" applyFill="1" applyBorder="1" applyAlignment="1">
      <alignment horizontal="center"/>
    </xf>
    <xf numFmtId="0" fontId="14" fillId="0" borderId="46" xfId="28" applyFont="1" applyFill="1" applyBorder="1" applyAlignment="1">
      <alignment horizontal="center"/>
    </xf>
    <xf numFmtId="0" fontId="14" fillId="0" borderId="91" xfId="28" applyFont="1" applyFill="1" applyBorder="1" applyAlignment="1">
      <alignment horizontal="center"/>
    </xf>
    <xf numFmtId="0" fontId="14" fillId="0" borderId="57" xfId="28" applyFont="1" applyFill="1" applyBorder="1" applyAlignment="1">
      <alignment horizontal="center"/>
    </xf>
    <xf numFmtId="0" fontId="14" fillId="0" borderId="46" xfId="28" applyFont="1" applyFill="1" applyBorder="1" applyAlignment="1">
      <alignment horizontal="center"/>
    </xf>
    <xf numFmtId="0" fontId="14" fillId="0" borderId="0" xfId="28" applyFont="1" applyFill="1" applyAlignment="1">
      <alignment horizontal="center"/>
    </xf>
    <xf numFmtId="0" fontId="14" fillId="0" borderId="91" xfId="28" applyFont="1" applyFill="1" applyBorder="1" applyAlignment="1">
      <alignment horizontal="center"/>
    </xf>
    <xf numFmtId="0" fontId="48" fillId="0" borderId="44" xfId="28" applyFont="1" applyFill="1" applyBorder="1" applyAlignment="1">
      <alignment horizontal="center"/>
    </xf>
    <xf numFmtId="0" fontId="76" fillId="0" borderId="2" xfId="28" applyFont="1" applyFill="1" applyBorder="1" applyAlignment="1">
      <alignment horizontal="center"/>
    </xf>
    <xf numFmtId="0" fontId="42" fillId="0" borderId="3" xfId="28" applyFont="1" applyFill="1" applyBorder="1" applyAlignment="1">
      <alignment horizontal="center"/>
    </xf>
    <xf numFmtId="16" fontId="42" fillId="0" borderId="35" xfId="28" applyNumberFormat="1" applyFont="1" applyFill="1" applyBorder="1" applyAlignment="1">
      <alignment horizontal="center"/>
    </xf>
    <xf numFmtId="0" fontId="77" fillId="0" borderId="2" xfId="28" applyFont="1" applyFill="1" applyBorder="1" applyAlignment="1">
      <alignment horizontal="center"/>
    </xf>
    <xf numFmtId="0" fontId="48" fillId="0" borderId="49" xfId="28" applyFont="1" applyFill="1" applyBorder="1" applyAlignment="1">
      <alignment horizontal="center"/>
    </xf>
    <xf numFmtId="0" fontId="76" fillId="0" borderId="51" xfId="28" applyFont="1" applyFill="1" applyBorder="1" applyAlignment="1">
      <alignment horizontal="center"/>
    </xf>
    <xf numFmtId="0" fontId="42" fillId="0" borderId="51" xfId="28" applyFont="1" applyFill="1" applyBorder="1" applyAlignment="1">
      <alignment horizontal="center"/>
    </xf>
    <xf numFmtId="0" fontId="42" fillId="0" borderId="2" xfId="28" applyFont="1" applyFill="1" applyBorder="1" applyAlignment="1">
      <alignment horizontal="center"/>
    </xf>
    <xf numFmtId="0" fontId="42" fillId="0" borderId="0" xfId="28" applyFont="1" applyFill="1" applyAlignment="1">
      <alignment horizontal="center"/>
    </xf>
    <xf numFmtId="0" fontId="77" fillId="0" borderId="51" xfId="28" applyFont="1" applyFill="1" applyBorder="1" applyAlignment="1">
      <alignment horizontal="center"/>
    </xf>
    <xf numFmtId="0" fontId="76" fillId="0" borderId="51" xfId="28" applyFont="1" applyFill="1" applyBorder="1" applyAlignment="1">
      <alignment horizontal="center" vertical="center"/>
    </xf>
    <xf numFmtId="0" fontId="14" fillId="0" borderId="0" xfId="28" applyFont="1" applyAlignment="1">
      <alignment horizontal="center"/>
    </xf>
    <xf numFmtId="0" fontId="14" fillId="0" borderId="0" xfId="28" applyFont="1" applyFill="1"/>
    <xf numFmtId="0" fontId="76" fillId="0" borderId="51" xfId="28" applyFont="1" applyFill="1" applyBorder="1" applyAlignment="1">
      <alignment horizontal="center"/>
    </xf>
    <xf numFmtId="0" fontId="76" fillId="0" borderId="51" xfId="28" applyFont="1" applyFill="1" applyBorder="1" applyAlignment="1">
      <alignment horizontal="center" vertical="top"/>
    </xf>
    <xf numFmtId="0" fontId="14" fillId="0" borderId="49" xfId="28" applyFont="1" applyFill="1" applyBorder="1" applyAlignment="1">
      <alignment horizontal="center"/>
    </xf>
    <xf numFmtId="0" fontId="78" fillId="0" borderId="57" xfId="28" applyFont="1" applyFill="1" applyBorder="1" applyAlignment="1">
      <alignment horizontal="center"/>
    </xf>
    <xf numFmtId="0" fontId="76" fillId="0" borderId="36" xfId="28" applyFont="1" applyFill="1" applyBorder="1" applyAlignment="1">
      <alignment horizontal="center" vertical="top"/>
    </xf>
    <xf numFmtId="0" fontId="42" fillId="0" borderId="36" xfId="28" applyFont="1" applyFill="1" applyBorder="1" applyAlignment="1">
      <alignment horizontal="center"/>
    </xf>
    <xf numFmtId="0" fontId="42" fillId="0" borderId="46" xfId="28" applyFont="1" applyFill="1" applyBorder="1" applyAlignment="1">
      <alignment horizontal="center"/>
    </xf>
    <xf numFmtId="0" fontId="79" fillId="0" borderId="36" xfId="28" applyFont="1" applyFill="1" applyBorder="1" applyAlignment="1">
      <alignment horizontal="center"/>
    </xf>
    <xf numFmtId="0" fontId="73" fillId="0" borderId="34" xfId="28" applyFont="1" applyFill="1" applyBorder="1" applyAlignment="1">
      <alignment horizontal="center"/>
    </xf>
    <xf numFmtId="0" fontId="73" fillId="0" borderId="28" xfId="28" applyFont="1" applyFill="1" applyBorder="1" applyAlignment="1">
      <alignment horizontal="center"/>
    </xf>
    <xf numFmtId="0" fontId="73" fillId="0" borderId="35" xfId="28" applyFont="1" applyFill="1" applyBorder="1" applyAlignment="1">
      <alignment horizontal="center"/>
    </xf>
    <xf numFmtId="0" fontId="48" fillId="0" borderId="6" xfId="28" applyFont="1" applyFill="1" applyBorder="1" applyAlignment="1">
      <alignment horizontal="center"/>
    </xf>
    <xf numFmtId="0" fontId="48" fillId="0" borderId="15" xfId="28" applyFont="1" applyFill="1" applyBorder="1" applyAlignment="1">
      <alignment horizontal="center"/>
    </xf>
    <xf numFmtId="0" fontId="48" fillId="0" borderId="18" xfId="28" applyFont="1" applyFill="1" applyBorder="1" applyAlignment="1">
      <alignment horizontal="center"/>
    </xf>
    <xf numFmtId="0" fontId="48" fillId="0" borderId="7" xfId="28" applyFont="1" applyFill="1" applyBorder="1" applyAlignment="1">
      <alignment horizontal="center"/>
    </xf>
    <xf numFmtId="0" fontId="48" fillId="0" borderId="16" xfId="28" applyFont="1" applyFill="1" applyBorder="1" applyAlignment="1">
      <alignment horizontal="center"/>
    </xf>
    <xf numFmtId="0" fontId="48" fillId="0" borderId="92" xfId="28" applyFont="1" applyFill="1" applyBorder="1" applyAlignment="1">
      <alignment horizontal="center"/>
    </xf>
    <xf numFmtId="0" fontId="48" fillId="0" borderId="93" xfId="28" applyFont="1" applyFill="1" applyBorder="1" applyAlignment="1">
      <alignment horizontal="center"/>
    </xf>
    <xf numFmtId="0" fontId="48" fillId="0" borderId="94" xfId="28" applyFont="1" applyFill="1" applyBorder="1" applyAlignment="1">
      <alignment horizontal="center"/>
    </xf>
    <xf numFmtId="0" fontId="48" fillId="0" borderId="95" xfId="28" applyFont="1" applyFill="1" applyBorder="1" applyAlignment="1">
      <alignment horizontal="center"/>
    </xf>
    <xf numFmtId="0" fontId="48" fillId="0" borderId="96" xfId="28" applyFont="1" applyFill="1" applyBorder="1" applyAlignment="1">
      <alignment horizontal="center"/>
    </xf>
    <xf numFmtId="0" fontId="52" fillId="0" borderId="92" xfId="28" applyFont="1" applyFill="1" applyBorder="1" applyAlignment="1">
      <alignment horizontal="center"/>
    </xf>
    <xf numFmtId="0" fontId="48" fillId="0" borderId="20" xfId="28" applyFont="1" applyFill="1" applyBorder="1" applyAlignment="1">
      <alignment horizontal="center"/>
    </xf>
    <xf numFmtId="0" fontId="14" fillId="0" borderId="3" xfId="28" applyFont="1" applyFill="1" applyBorder="1" applyAlignment="1">
      <alignment horizontal="center"/>
    </xf>
    <xf numFmtId="0" fontId="14" fillId="0" borderId="4" xfId="28" applyFont="1" applyFill="1" applyBorder="1" applyAlignment="1">
      <alignment horizontal="center"/>
    </xf>
    <xf numFmtId="0" fontId="73" fillId="0" borderId="57" xfId="28" applyFont="1" applyFill="1" applyBorder="1" applyAlignment="1">
      <alignment horizontal="center"/>
    </xf>
    <xf numFmtId="0" fontId="73" fillId="0" borderId="46" xfId="28" applyFont="1" applyFill="1" applyBorder="1" applyAlignment="1">
      <alignment horizontal="center"/>
    </xf>
    <xf numFmtId="0" fontId="73" fillId="0" borderId="91" xfId="28" applyFont="1" applyFill="1" applyBorder="1" applyAlignment="1">
      <alignment horizontal="center"/>
    </xf>
    <xf numFmtId="0" fontId="48" fillId="0" borderId="97" xfId="28" applyFont="1" applyFill="1" applyBorder="1" applyAlignment="1">
      <alignment horizontal="center"/>
    </xf>
    <xf numFmtId="0" fontId="81" fillId="0" borderId="0" xfId="28" applyFont="1"/>
    <xf numFmtId="0" fontId="14" fillId="0" borderId="5" xfId="28" applyFont="1" applyFill="1" applyBorder="1" applyAlignment="1">
      <alignment horizontal="center"/>
    </xf>
    <xf numFmtId="0" fontId="14" fillId="0" borderId="0" xfId="28" applyFont="1" applyFill="1" applyAlignment="1">
      <alignment horizontal="left"/>
    </xf>
    <xf numFmtId="0" fontId="14" fillId="0" borderId="0" xfId="28" applyFont="1" applyAlignment="1">
      <alignment horizontal="left"/>
    </xf>
    <xf numFmtId="0" fontId="82" fillId="20" borderId="0" xfId="28" applyFont="1" applyFill="1" applyAlignment="1">
      <alignment horizontal="left"/>
    </xf>
    <xf numFmtId="0" fontId="78" fillId="0" borderId="0" xfId="28" applyFont="1" applyFill="1" applyAlignment="1">
      <alignment horizontal="left"/>
    </xf>
    <xf numFmtId="0" fontId="83" fillId="0" borderId="0" xfId="28" applyFont="1" applyFill="1" applyAlignment="1">
      <alignment horizontal="left"/>
    </xf>
    <xf numFmtId="0" fontId="83" fillId="0" borderId="0" xfId="28" applyFont="1"/>
    <xf numFmtId="0" fontId="42" fillId="20" borderId="0" xfId="28" applyFont="1" applyFill="1" applyAlignment="1">
      <alignment horizontal="left"/>
    </xf>
    <xf numFmtId="0" fontId="84" fillId="20" borderId="0" xfId="28" applyFont="1" applyFill="1" applyAlignment="1">
      <alignment horizontal="left"/>
    </xf>
    <xf numFmtId="0" fontId="42" fillId="0" borderId="0" xfId="28" applyFont="1" applyFill="1" applyAlignment="1">
      <alignment horizontal="left"/>
    </xf>
    <xf numFmtId="0" fontId="60" fillId="0" borderId="0" xfId="28" applyFont="1" applyFill="1" applyAlignment="1">
      <alignment horizontal="left"/>
    </xf>
    <xf numFmtId="0" fontId="59" fillId="0" borderId="0" xfId="28" applyFont="1" applyFill="1" applyAlignment="1">
      <alignment horizontal="left"/>
    </xf>
    <xf numFmtId="0" fontId="78" fillId="0" borderId="0" xfId="28" applyFont="1"/>
    <xf numFmtId="0" fontId="42" fillId="0" borderId="0" xfId="28" applyFont="1" applyAlignment="1">
      <alignment horizontal="left"/>
    </xf>
    <xf numFmtId="0" fontId="85" fillId="0" borderId="0" xfId="19" applyFont="1" applyAlignment="1">
      <alignment horizontal="left"/>
    </xf>
    <xf numFmtId="0" fontId="42" fillId="0" borderId="0" xfId="28" applyFont="1" applyAlignment="1">
      <alignment horizontal="left"/>
    </xf>
    <xf numFmtId="0" fontId="42" fillId="0" borderId="0" xfId="29" applyFont="1" applyAlignment="1" applyProtection="1">
      <alignment horizontal="left"/>
    </xf>
    <xf numFmtId="0" fontId="78" fillId="0" borderId="0" xfId="28" applyFont="1" applyAlignment="1">
      <alignment horizontal="center"/>
    </xf>
    <xf numFmtId="0" fontId="78" fillId="0" borderId="0" xfId="28" applyFont="1" applyAlignment="1">
      <alignment horizontal="center"/>
    </xf>
    <xf numFmtId="0" fontId="42" fillId="0" borderId="0" xfId="28" applyFont="1" applyAlignment="1">
      <alignment horizontal="center"/>
    </xf>
    <xf numFmtId="0" fontId="59" fillId="0" borderId="0" xfId="28" applyFont="1" applyAlignment="1">
      <alignment horizontal="center"/>
    </xf>
    <xf numFmtId="0" fontId="82" fillId="0" borderId="34" xfId="28" applyFont="1" applyBorder="1" applyAlignment="1">
      <alignment horizontal="center"/>
    </xf>
    <xf numFmtId="0" fontId="82" fillId="0" borderId="28" xfId="28" applyFont="1" applyBorder="1" applyAlignment="1">
      <alignment horizontal="center"/>
    </xf>
    <xf numFmtId="0" fontId="82" fillId="0" borderId="35" xfId="28" applyFont="1" applyBorder="1" applyAlignment="1">
      <alignment horizontal="center"/>
    </xf>
    <xf numFmtId="0" fontId="42" fillId="0" borderId="3" xfId="28" applyFont="1" applyBorder="1" applyAlignment="1">
      <alignment horizontal="center"/>
    </xf>
    <xf numFmtId="0" fontId="42" fillId="0" borderId="28" xfId="28" applyFont="1" applyBorder="1" applyAlignment="1">
      <alignment horizontal="center"/>
    </xf>
    <xf numFmtId="0" fontId="42" fillId="0" borderId="34" xfId="28" applyFont="1" applyBorder="1" applyAlignment="1">
      <alignment horizontal="center"/>
    </xf>
    <xf numFmtId="0" fontId="42" fillId="0" borderId="35" xfId="28" applyFont="1" applyBorder="1" applyAlignment="1">
      <alignment horizontal="center"/>
    </xf>
    <xf numFmtId="0" fontId="60" fillId="0" borderId="34" xfId="28" applyFont="1" applyBorder="1" applyAlignment="1">
      <alignment horizontal="center"/>
    </xf>
    <xf numFmtId="0" fontId="60" fillId="0" borderId="35" xfId="28" applyFont="1" applyBorder="1" applyAlignment="1">
      <alignment horizontal="center"/>
    </xf>
    <xf numFmtId="0" fontId="42" fillId="0" borderId="51" xfId="28" applyFont="1" applyBorder="1" applyAlignment="1">
      <alignment horizontal="center"/>
    </xf>
    <xf numFmtId="0" fontId="42" fillId="0" borderId="0" xfId="28" applyFont="1" applyAlignment="1">
      <alignment horizontal="center"/>
    </xf>
    <xf numFmtId="0" fontId="60" fillId="0" borderId="2" xfId="28" applyFont="1" applyBorder="1" applyAlignment="1">
      <alignment horizontal="center"/>
    </xf>
    <xf numFmtId="0" fontId="60" fillId="0" borderId="56" xfId="28" applyFont="1" applyBorder="1" applyAlignment="1">
      <alignment horizontal="center"/>
    </xf>
    <xf numFmtId="0" fontId="60" fillId="0" borderId="3" xfId="28" applyFont="1" applyBorder="1" applyAlignment="1">
      <alignment horizontal="center"/>
    </xf>
    <xf numFmtId="0" fontId="60" fillId="0" borderId="28" xfId="28" applyFont="1" applyBorder="1" applyAlignment="1">
      <alignment horizontal="center"/>
    </xf>
    <xf numFmtId="0" fontId="48" fillId="0" borderId="0" xfId="28" applyFont="1"/>
  </cellXfs>
  <cellStyles count="30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Default 9" xfId="6" xr:uid="{00000000-0005-0000-0000-00000B000000}"/>
    <cellStyle name="Error 10" xfId="7" xr:uid="{00000000-0005-0000-0000-00000C000000}"/>
    <cellStyle name="Footnote 11" xfId="8" xr:uid="{00000000-0005-0000-0000-00000D000000}"/>
    <cellStyle name="Good 12" xfId="9" xr:uid="{00000000-0005-0000-0000-00000E000000}"/>
    <cellStyle name="Heading 1 14" xfId="10" xr:uid="{00000000-0005-0000-0000-00000F000000}"/>
    <cellStyle name="Heading 13" xfId="11" xr:uid="{00000000-0005-0000-0000-000010000000}"/>
    <cellStyle name="Heading 2 15" xfId="12" xr:uid="{00000000-0005-0000-0000-000011000000}"/>
    <cellStyle name="Hyperlink 16" xfId="13" xr:uid="{00000000-0005-0000-0000-000012000000}"/>
    <cellStyle name="Hypertextové prepojenie 2" xfId="29" xr:uid="{B8C41FDE-0D73-0443-824F-FCF0EA3AA610}"/>
    <cellStyle name="Neutral 17" xfId="14" xr:uid="{00000000-0005-0000-0000-000013000000}"/>
    <cellStyle name="Normálna" xfId="0" builtinId="0"/>
    <cellStyle name="Normálna 2" xfId="15" xr:uid="{00000000-0005-0000-0000-000014000000}"/>
    <cellStyle name="Normálna 2 2" xfId="16" xr:uid="{00000000-0005-0000-0000-000015000000}"/>
    <cellStyle name="Normálna 3" xfId="17" xr:uid="{00000000-0005-0000-0000-000016000000}"/>
    <cellStyle name="Normálna 4" xfId="18" xr:uid="{00000000-0005-0000-0000-000017000000}"/>
    <cellStyle name="Normálne 2" xfId="19" xr:uid="{00000000-0005-0000-0000-000018000000}"/>
    <cellStyle name="Normálne 2 2" xfId="20" xr:uid="{00000000-0005-0000-0000-000019000000}"/>
    <cellStyle name="normálne_Hárok1" xfId="21" xr:uid="{00000000-0005-0000-0000-00001A000000}"/>
    <cellStyle name="normálne_Výsl.listina dospelí 2 2" xfId="28" xr:uid="{0670F238-51A5-CD49-B1CD-984594F1BBD4}"/>
    <cellStyle name="normálne_Výsl.listina dospelí 2_2025-Vernar-DETI-2" xfId="22" xr:uid="{00000000-0005-0000-0000-00001B000000}"/>
    <cellStyle name="Note 18" xfId="23" xr:uid="{00000000-0005-0000-0000-00001C000000}"/>
    <cellStyle name="Result 19" xfId="24" xr:uid="{00000000-0005-0000-0000-00001D000000}"/>
    <cellStyle name="Status 20" xfId="25" xr:uid="{00000000-0005-0000-0000-00001E000000}"/>
    <cellStyle name="Text 21" xfId="26" xr:uid="{00000000-0005-0000-0000-00001F000000}"/>
    <cellStyle name="Warning 22" xfId="27" xr:uid="{00000000-0005-0000-0000-000020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B050"/>
      <rgbColor rgb="FFADB9C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BF7"/>
      <rgbColor rgb="FFCCFFCC"/>
      <rgbColor rgb="FFFFDE59"/>
      <rgbColor rgb="FF99CCFF"/>
      <rgbColor rgb="FFE7E6E6"/>
      <rgbColor rgb="FFDDDDDD"/>
      <rgbColor rgb="FFFFCCCC"/>
      <rgbColor rgb="FF3366FF"/>
      <rgbColor rgb="FF33CCCC"/>
      <rgbColor rgb="FF99CC00"/>
      <rgbColor rgb="FFFFCC00"/>
      <rgbColor rgb="FFE46C0A"/>
      <rgbColor rgb="FFFF6600"/>
      <rgbColor rgb="FF666699"/>
      <rgbColor rgb="FF969696"/>
      <rgbColor rgb="FF003366"/>
      <rgbColor rgb="FF548235"/>
      <rgbColor rgb="FF006600"/>
      <rgbColor rgb="FF333300"/>
      <rgbColor rgb="FF9966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143640</xdr:colOff>
      <xdr:row>0</xdr:row>
      <xdr:rowOff>7560</xdr:rowOff>
    </xdr:from>
    <xdr:to>
      <xdr:col>2</xdr:col>
      <xdr:colOff>14400</xdr:colOff>
      <xdr:row>2</xdr:row>
      <xdr:rowOff>155880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3640" y="7560"/>
          <a:ext cx="414360" cy="5292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Gerlacho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Spi&#353;sk&#225;%20Sobota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rutovsky/dhz/Users/HP/Documents/Documents/dhz/OV%20DPO/Dospel&#237;/S&#250;&#357;a&#382;e%20PHL%202012/Spi&#353;sk&#253;%20&#352;tiavnik.xls" TargetMode="External"/><Relationship Id="rId1" Type="http://schemas.openxmlformats.org/officeDocument/2006/relationships/externalLinkPath" Target="/Brutovsky/dhz/Users/HP/Documents/Documents/dhz/OV%20DPO/Dospel&#237;/S&#250;&#357;a&#382;e%20PHL%202012/Spi&#353;sk&#253;%20&#352;tiavnik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rutovsky/dhz/Documents%20and%20Settings/a11528/Plocha/Sp.Teplica.xls" TargetMode="External"/><Relationship Id="rId1" Type="http://schemas.openxmlformats.org/officeDocument/2006/relationships/externalLinkPath" Target="/Brutovsky/dhz/Documents%20and%20Settings/a11528/Plocha/Sp.Teplica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rutovsky/dhz/Users/HP/Documents/Documents/dhz/OV%20DPO/Dospel&#237;/S&#250;&#357;a&#382;e%20PHL%202012/Svit.xls" TargetMode="External"/><Relationship Id="rId1" Type="http://schemas.openxmlformats.org/officeDocument/2006/relationships/externalLinkPath" Target="/Brutovsky/dhz/Users/HP/Documents/Documents/dhz/OV%20DPO/Dospel&#237;/S&#250;&#357;a&#382;e%20PHL%202012/Svit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rutovsky/dhz/Users/HP/Documents/Documents/dhz/OV%20DPO/Dospel&#237;/S&#250;&#357;a&#382;e%20PHL%202012/MMlynica.xls" TargetMode="External"/><Relationship Id="rId1" Type="http://schemas.openxmlformats.org/officeDocument/2006/relationships/externalLinkPath" Target="/Brutovsky/dhz/Users/HP/Documents/Documents/dhz/OV%20DPO/Dospel&#237;/S&#250;&#357;a&#382;e%20PHL%202012/MMlynic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Brutovsky/dhz/Users/HP/Documents/Documents/dhz/OV%20DPO/Dospel&#237;/S&#250;&#357;a&#382;e%20PHL%202012/&#352;t&#244;la.xls" TargetMode="External"/><Relationship Id="rId1" Type="http://schemas.openxmlformats.org/officeDocument/2006/relationships/externalLinkPath" Target="/Brutovsky/dhz/Users/HP/Documents/Documents/dhz/OV%20DPO/Dospel&#237;/S&#250;&#357;a&#382;e%20PHL%202012/&#352;t&#244;l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odtatranskahl.sk/vysledky/&#352;u&#328;a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lachov"/>
      <sheetName val="hist.tab"/>
      <sheetName val="Liga MH"/>
      <sheetName val="Hárok1"/>
      <sheetName val="Lučivná"/>
    </sheetNames>
    <sheetDataSet>
      <sheetData sheetId="0">
        <row r="6">
          <cell r="N6" t="str">
            <v>Výsledný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.Sobota"/>
      <sheetName val="Olympiáda"/>
      <sheetName val="hist.tab"/>
      <sheetName val="Hárok1"/>
      <sheetName val="lučivná"/>
    </sheetNames>
    <sheetDataSet>
      <sheetData sheetId="0">
        <row r="6">
          <cell r="Q6">
            <v>86.2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p. Štiavnik"/>
      <sheetName val="Hist."/>
      <sheetName val="PHL-M"/>
      <sheetName val="PHL-Ž"/>
      <sheetName val="Hárok1"/>
    </sheetNames>
    <sheetDataSet>
      <sheetData sheetId="0">
        <row r="6">
          <cell r="F6">
            <v>16.989999999999998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árok1"/>
      <sheetName val="Hárok2"/>
      <sheetName val="Hárok3"/>
      <sheetName val="Súťaž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úťaž"/>
      <sheetName val="Hist."/>
      <sheetName val="PHL muži"/>
      <sheetName val="PHL ženy"/>
      <sheetName val="Mlynica"/>
    </sheetNames>
    <sheetDataSet>
      <sheetData sheetId="0">
        <row r="6">
          <cell r="G6">
            <v>0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lynica"/>
      <sheetName val="hist."/>
      <sheetName val="Hárok2"/>
      <sheetName val="Hárok3"/>
      <sheetName val="Štôla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Štôla"/>
      <sheetName val="Hist."/>
      <sheetName val="PHL-M"/>
      <sheetName val="PHL-Ž"/>
      <sheetName val="Gerlachov"/>
    </sheetNames>
    <sheetDataSet>
      <sheetData sheetId="0">
        <row r="6">
          <cell r="H6">
            <v>20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Šuňava"/>
      <sheetName val="hist.tab"/>
      <sheetName val="Olympiáda"/>
      <sheetName val="Hárok1"/>
      <sheetName val="Sp.Sobota"/>
    </sheetNames>
    <sheetDataSet>
      <sheetData sheetId="0">
        <row r="6">
          <cell r="Q6">
            <v>100.46000000000001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6"/>
  <sheetViews>
    <sheetView tabSelected="1" zoomScaleNormal="100" workbookViewId="0">
      <selection activeCell="O11" sqref="O11"/>
    </sheetView>
  </sheetViews>
  <sheetFormatPr baseColWidth="10" defaultColWidth="8.6640625" defaultRowHeight="13"/>
  <cols>
    <col min="1" max="1" width="6.1640625" customWidth="1"/>
    <col min="2" max="2" width="6" customWidth="1"/>
    <col min="3" max="3" width="21.33203125" customWidth="1"/>
    <col min="4" max="4" width="7.83203125" customWidth="1"/>
    <col min="5" max="5" width="5.83203125" customWidth="1"/>
    <col min="6" max="6" width="8.1640625" customWidth="1"/>
    <col min="7" max="7" width="7.33203125" customWidth="1"/>
    <col min="8" max="8" width="5.5" customWidth="1"/>
    <col min="9" max="9" width="9.6640625" customWidth="1"/>
    <col min="10" max="10" width="6.83203125" customWidth="1"/>
    <col min="11" max="11" width="5.83203125" customWidth="1"/>
    <col min="12" max="12" width="7.5" customWidth="1"/>
    <col min="13" max="13" width="6.6640625" customWidth="1"/>
    <col min="14" max="14" width="10.83203125" customWidth="1"/>
    <col min="15" max="15" width="9.83203125" customWidth="1"/>
    <col min="16" max="16" width="7.6640625" customWidth="1"/>
  </cols>
  <sheetData>
    <row r="1" spans="1:16">
      <c r="A1" s="256" t="s">
        <v>203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</row>
    <row r="2" spans="1:16">
      <c r="A2" s="257" t="s">
        <v>204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</row>
    <row r="3" spans="1:16">
      <c r="A3" s="259" t="s">
        <v>205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</row>
    <row r="4" spans="1:16">
      <c r="A4" s="260" t="s">
        <v>209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</row>
    <row r="5" spans="1:16" ht="15" customHeight="1">
      <c r="A5" s="248" t="s">
        <v>0</v>
      </c>
      <c r="B5" s="249" t="s">
        <v>1</v>
      </c>
      <c r="C5" s="250" t="s">
        <v>2</v>
      </c>
      <c r="D5" s="251" t="s">
        <v>207</v>
      </c>
      <c r="E5" s="251"/>
      <c r="F5" s="251"/>
      <c r="G5" s="252" t="s">
        <v>3</v>
      </c>
      <c r="H5" s="252"/>
      <c r="I5" s="252"/>
      <c r="J5" s="251" t="s">
        <v>206</v>
      </c>
      <c r="K5" s="251"/>
      <c r="L5" s="251"/>
      <c r="M5" s="1"/>
      <c r="N5" s="253" t="s">
        <v>4</v>
      </c>
      <c r="O5" s="261" t="s">
        <v>5</v>
      </c>
      <c r="P5" s="262" t="s">
        <v>6</v>
      </c>
    </row>
    <row r="6" spans="1:16" ht="25" thickBot="1">
      <c r="A6" s="248"/>
      <c r="B6" s="249"/>
      <c r="C6" s="250"/>
      <c r="D6" s="2" t="s">
        <v>7</v>
      </c>
      <c r="E6" s="3" t="s">
        <v>8</v>
      </c>
      <c r="F6" s="4" t="s">
        <v>9</v>
      </c>
      <c r="G6" s="5" t="s">
        <v>7</v>
      </c>
      <c r="H6" s="3" t="s">
        <v>8</v>
      </c>
      <c r="I6" s="6" t="s">
        <v>9</v>
      </c>
      <c r="J6" s="2" t="s">
        <v>7</v>
      </c>
      <c r="K6" s="3" t="s">
        <v>8</v>
      </c>
      <c r="L6" s="4" t="s">
        <v>9</v>
      </c>
      <c r="M6" s="7" t="s">
        <v>10</v>
      </c>
      <c r="N6" s="253"/>
      <c r="O6" s="261"/>
      <c r="P6" s="262"/>
    </row>
    <row r="7" spans="1:16" ht="14">
      <c r="A7" s="8" t="s">
        <v>11</v>
      </c>
      <c r="B7" s="9">
        <v>7</v>
      </c>
      <c r="C7" s="222" t="s">
        <v>12</v>
      </c>
      <c r="D7" s="10">
        <v>42.3</v>
      </c>
      <c r="E7" s="11">
        <v>0</v>
      </c>
      <c r="F7" s="12">
        <f t="shared" ref="F7:F23" si="0">SUM(D7:E7)</f>
        <v>42.3</v>
      </c>
      <c r="G7" s="13">
        <v>41.4</v>
      </c>
      <c r="H7" s="14">
        <v>0</v>
      </c>
      <c r="I7" s="15">
        <f t="shared" ref="I7:I23" si="1">SUM(G7:H7)</f>
        <v>41.4</v>
      </c>
      <c r="J7" s="10">
        <v>15.8</v>
      </c>
      <c r="K7" s="14">
        <v>0</v>
      </c>
      <c r="L7" s="16">
        <f t="shared" ref="L7:L23" si="2">SUM(J7,K7)</f>
        <v>15.8</v>
      </c>
      <c r="M7" s="17">
        <v>2</v>
      </c>
      <c r="N7" s="18">
        <f t="shared" ref="N7:N23" si="3">SUM(F7,I7,L7,)-M7</f>
        <v>97.499999999999986</v>
      </c>
      <c r="O7" s="19">
        <f t="shared" ref="O7:O23" si="4">SUM(N7-$N$7)</f>
        <v>0</v>
      </c>
      <c r="P7" s="200">
        <v>20</v>
      </c>
    </row>
    <row r="8" spans="1:16" ht="14">
      <c r="A8" s="20" t="s">
        <v>13</v>
      </c>
      <c r="B8" s="21">
        <v>8</v>
      </c>
      <c r="C8" s="223" t="s">
        <v>14</v>
      </c>
      <c r="D8" s="22">
        <v>43.8</v>
      </c>
      <c r="E8" s="23">
        <v>0</v>
      </c>
      <c r="F8" s="24">
        <f t="shared" si="0"/>
        <v>43.8</v>
      </c>
      <c r="G8" s="25">
        <v>43.6</v>
      </c>
      <c r="H8" s="26">
        <v>0</v>
      </c>
      <c r="I8" s="27">
        <f t="shared" si="1"/>
        <v>43.6</v>
      </c>
      <c r="J8" s="22">
        <v>14.2</v>
      </c>
      <c r="K8" s="28">
        <v>0</v>
      </c>
      <c r="L8" s="29">
        <f t="shared" si="2"/>
        <v>14.2</v>
      </c>
      <c r="M8" s="30">
        <v>4</v>
      </c>
      <c r="N8" s="31">
        <f t="shared" si="3"/>
        <v>97.600000000000009</v>
      </c>
      <c r="O8" s="32">
        <f t="shared" si="4"/>
        <v>0.10000000000002274</v>
      </c>
      <c r="P8" s="201">
        <v>19</v>
      </c>
    </row>
    <row r="9" spans="1:16" ht="14">
      <c r="A9" s="20" t="s">
        <v>15</v>
      </c>
      <c r="B9" s="21">
        <v>6</v>
      </c>
      <c r="C9" s="223" t="s">
        <v>16</v>
      </c>
      <c r="D9" s="22">
        <v>45.9</v>
      </c>
      <c r="E9" s="23">
        <v>0</v>
      </c>
      <c r="F9" s="24">
        <f t="shared" si="0"/>
        <v>45.9</v>
      </c>
      <c r="G9" s="25">
        <v>49</v>
      </c>
      <c r="H9" s="28">
        <v>2</v>
      </c>
      <c r="I9" s="27">
        <f t="shared" si="1"/>
        <v>51</v>
      </c>
      <c r="J9" s="22">
        <v>14.8</v>
      </c>
      <c r="K9" s="28">
        <v>0</v>
      </c>
      <c r="L9" s="29">
        <f t="shared" si="2"/>
        <v>14.8</v>
      </c>
      <c r="M9" s="30">
        <v>2</v>
      </c>
      <c r="N9" s="31">
        <f t="shared" si="3"/>
        <v>109.7</v>
      </c>
      <c r="O9" s="32">
        <f t="shared" si="4"/>
        <v>12.200000000000017</v>
      </c>
      <c r="P9" s="201">
        <v>18</v>
      </c>
    </row>
    <row r="10" spans="1:16" ht="14">
      <c r="A10" s="20" t="s">
        <v>17</v>
      </c>
      <c r="B10" s="21">
        <v>4</v>
      </c>
      <c r="C10" s="223" t="s">
        <v>18</v>
      </c>
      <c r="D10" s="22">
        <v>46.4</v>
      </c>
      <c r="E10" s="23">
        <v>0</v>
      </c>
      <c r="F10" s="24">
        <f t="shared" si="0"/>
        <v>46.4</v>
      </c>
      <c r="G10" s="25">
        <v>50.8</v>
      </c>
      <c r="H10" s="28">
        <v>0</v>
      </c>
      <c r="I10" s="27">
        <f t="shared" si="1"/>
        <v>50.8</v>
      </c>
      <c r="J10" s="22">
        <v>15.1</v>
      </c>
      <c r="K10" s="28">
        <v>0</v>
      </c>
      <c r="L10" s="29">
        <f t="shared" si="2"/>
        <v>15.1</v>
      </c>
      <c r="M10" s="30">
        <v>2</v>
      </c>
      <c r="N10" s="31">
        <f t="shared" si="3"/>
        <v>110.29999999999998</v>
      </c>
      <c r="O10" s="32">
        <f t="shared" si="4"/>
        <v>12.799999999999997</v>
      </c>
      <c r="P10" s="201">
        <v>17</v>
      </c>
    </row>
    <row r="11" spans="1:16" ht="14">
      <c r="A11" s="20" t="s">
        <v>19</v>
      </c>
      <c r="B11" s="21">
        <v>16</v>
      </c>
      <c r="C11" s="223" t="s">
        <v>20</v>
      </c>
      <c r="D11" s="22">
        <v>45.8</v>
      </c>
      <c r="E11" s="23">
        <v>0</v>
      </c>
      <c r="F11" s="24">
        <f t="shared" si="0"/>
        <v>45.8</v>
      </c>
      <c r="G11" s="25">
        <v>50.3</v>
      </c>
      <c r="H11" s="28">
        <v>0</v>
      </c>
      <c r="I11" s="27">
        <f t="shared" si="1"/>
        <v>50.3</v>
      </c>
      <c r="J11" s="22">
        <v>17.899999999999999</v>
      </c>
      <c r="K11" s="28">
        <v>0</v>
      </c>
      <c r="L11" s="29">
        <f t="shared" si="2"/>
        <v>17.899999999999999</v>
      </c>
      <c r="M11" s="30">
        <v>2</v>
      </c>
      <c r="N11" s="31">
        <f t="shared" si="3"/>
        <v>112</v>
      </c>
      <c r="O11" s="32">
        <f t="shared" si="4"/>
        <v>14.500000000000014</v>
      </c>
      <c r="P11" s="201">
        <v>16</v>
      </c>
    </row>
    <row r="12" spans="1:16" ht="14">
      <c r="A12" s="20" t="s">
        <v>21</v>
      </c>
      <c r="B12" s="21">
        <v>10</v>
      </c>
      <c r="C12" s="223" t="s">
        <v>22</v>
      </c>
      <c r="D12" s="22">
        <v>47.8</v>
      </c>
      <c r="E12" s="23">
        <v>0</v>
      </c>
      <c r="F12" s="24">
        <f t="shared" si="0"/>
        <v>47.8</v>
      </c>
      <c r="G12" s="25">
        <v>50</v>
      </c>
      <c r="H12" s="28">
        <v>0</v>
      </c>
      <c r="I12" s="27">
        <f t="shared" si="1"/>
        <v>50</v>
      </c>
      <c r="J12" s="22">
        <v>19.3</v>
      </c>
      <c r="K12" s="28">
        <v>0</v>
      </c>
      <c r="L12" s="29">
        <f t="shared" si="2"/>
        <v>19.3</v>
      </c>
      <c r="M12" s="30">
        <v>4</v>
      </c>
      <c r="N12" s="31">
        <f t="shared" si="3"/>
        <v>113.1</v>
      </c>
      <c r="O12" s="32">
        <f t="shared" si="4"/>
        <v>15.600000000000009</v>
      </c>
      <c r="P12" s="201">
        <v>15</v>
      </c>
    </row>
    <row r="13" spans="1:16" ht="14">
      <c r="A13" s="20" t="s">
        <v>23</v>
      </c>
      <c r="B13" s="21">
        <v>15</v>
      </c>
      <c r="C13" s="223" t="s">
        <v>24</v>
      </c>
      <c r="D13" s="22">
        <v>46</v>
      </c>
      <c r="E13" s="23">
        <v>0</v>
      </c>
      <c r="F13" s="24">
        <f t="shared" si="0"/>
        <v>46</v>
      </c>
      <c r="G13" s="25">
        <v>51.2</v>
      </c>
      <c r="H13" s="28">
        <v>0</v>
      </c>
      <c r="I13" s="27">
        <f t="shared" si="1"/>
        <v>51.2</v>
      </c>
      <c r="J13" s="22">
        <v>19.8</v>
      </c>
      <c r="K13" s="28">
        <v>2</v>
      </c>
      <c r="L13" s="29">
        <f t="shared" si="2"/>
        <v>21.8</v>
      </c>
      <c r="M13" s="30">
        <v>4</v>
      </c>
      <c r="N13" s="31">
        <f t="shared" si="3"/>
        <v>115</v>
      </c>
      <c r="O13" s="32">
        <f t="shared" si="4"/>
        <v>17.500000000000014</v>
      </c>
      <c r="P13" s="201">
        <v>14</v>
      </c>
    </row>
    <row r="14" spans="1:16" ht="14">
      <c r="A14" s="20" t="s">
        <v>25</v>
      </c>
      <c r="B14" s="21">
        <v>24</v>
      </c>
      <c r="C14" s="223" t="s">
        <v>215</v>
      </c>
      <c r="D14" s="22">
        <v>47.3</v>
      </c>
      <c r="E14" s="23">
        <v>0</v>
      </c>
      <c r="F14" s="24">
        <f t="shared" si="0"/>
        <v>47.3</v>
      </c>
      <c r="G14" s="25">
        <v>50.7</v>
      </c>
      <c r="H14" s="28">
        <v>0</v>
      </c>
      <c r="I14" s="27">
        <f t="shared" si="1"/>
        <v>50.7</v>
      </c>
      <c r="J14" s="22">
        <v>24.6</v>
      </c>
      <c r="K14" s="28">
        <v>2</v>
      </c>
      <c r="L14" s="29">
        <f t="shared" si="2"/>
        <v>26.6</v>
      </c>
      <c r="M14" s="30">
        <v>4</v>
      </c>
      <c r="N14" s="31">
        <f t="shared" si="3"/>
        <v>120.6</v>
      </c>
      <c r="O14" s="32">
        <f t="shared" si="4"/>
        <v>23.100000000000009</v>
      </c>
      <c r="P14" s="201" t="s">
        <v>26</v>
      </c>
    </row>
    <row r="15" spans="1:16" ht="14">
      <c r="A15" s="20" t="s">
        <v>27</v>
      </c>
      <c r="B15" s="21">
        <v>19</v>
      </c>
      <c r="C15" s="223" t="s">
        <v>28</v>
      </c>
      <c r="D15" s="22">
        <v>55.5</v>
      </c>
      <c r="E15" s="23">
        <v>0</v>
      </c>
      <c r="F15" s="24">
        <f t="shared" si="0"/>
        <v>55.5</v>
      </c>
      <c r="G15" s="25">
        <v>55.7</v>
      </c>
      <c r="H15" s="28">
        <v>0</v>
      </c>
      <c r="I15" s="27">
        <f t="shared" si="1"/>
        <v>55.7</v>
      </c>
      <c r="J15" s="22">
        <v>19.8</v>
      </c>
      <c r="K15" s="28">
        <v>0</v>
      </c>
      <c r="L15" s="29">
        <f t="shared" si="2"/>
        <v>19.8</v>
      </c>
      <c r="M15" s="30">
        <v>6</v>
      </c>
      <c r="N15" s="31">
        <f t="shared" si="3"/>
        <v>125</v>
      </c>
      <c r="O15" s="32">
        <f t="shared" si="4"/>
        <v>27.500000000000014</v>
      </c>
      <c r="P15" s="201">
        <v>13</v>
      </c>
    </row>
    <row r="16" spans="1:16" ht="14">
      <c r="A16" s="20" t="s">
        <v>29</v>
      </c>
      <c r="B16" s="21">
        <v>21</v>
      </c>
      <c r="C16" s="223" t="s">
        <v>30</v>
      </c>
      <c r="D16" s="22">
        <v>57</v>
      </c>
      <c r="E16" s="23">
        <v>0</v>
      </c>
      <c r="F16" s="24">
        <f t="shared" si="0"/>
        <v>57</v>
      </c>
      <c r="G16" s="25">
        <v>54.3</v>
      </c>
      <c r="H16" s="28">
        <v>0</v>
      </c>
      <c r="I16" s="27">
        <f t="shared" si="1"/>
        <v>54.3</v>
      </c>
      <c r="J16" s="22">
        <v>18.399999999999999</v>
      </c>
      <c r="K16" s="28">
        <v>0</v>
      </c>
      <c r="L16" s="29">
        <f t="shared" si="2"/>
        <v>18.399999999999999</v>
      </c>
      <c r="M16" s="30">
        <v>4</v>
      </c>
      <c r="N16" s="31">
        <f t="shared" si="3"/>
        <v>125.69999999999999</v>
      </c>
      <c r="O16" s="32">
        <f t="shared" si="4"/>
        <v>28.200000000000003</v>
      </c>
      <c r="P16" s="201">
        <v>12</v>
      </c>
    </row>
    <row r="17" spans="1:16" ht="14">
      <c r="A17" s="20" t="s">
        <v>31</v>
      </c>
      <c r="B17" s="21">
        <v>23</v>
      </c>
      <c r="C17" s="223" t="s">
        <v>32</v>
      </c>
      <c r="D17" s="22">
        <v>51.4</v>
      </c>
      <c r="E17" s="23">
        <v>0</v>
      </c>
      <c r="F17" s="24">
        <f t="shared" si="0"/>
        <v>51.4</v>
      </c>
      <c r="G17" s="25">
        <v>63.9</v>
      </c>
      <c r="H17" s="28">
        <v>0</v>
      </c>
      <c r="I17" s="27">
        <f t="shared" si="1"/>
        <v>63.9</v>
      </c>
      <c r="J17" s="22">
        <v>16.8</v>
      </c>
      <c r="K17" s="28">
        <v>2</v>
      </c>
      <c r="L17" s="29">
        <f t="shared" si="2"/>
        <v>18.8</v>
      </c>
      <c r="M17" s="30">
        <v>6</v>
      </c>
      <c r="N17" s="31">
        <f t="shared" si="3"/>
        <v>128.1</v>
      </c>
      <c r="O17" s="32">
        <f t="shared" si="4"/>
        <v>30.600000000000009</v>
      </c>
      <c r="P17" s="201">
        <v>11</v>
      </c>
    </row>
    <row r="18" spans="1:16" ht="14">
      <c r="A18" s="20" t="s">
        <v>33</v>
      </c>
      <c r="B18" s="21">
        <v>22</v>
      </c>
      <c r="C18" s="223" t="s">
        <v>34</v>
      </c>
      <c r="D18" s="22">
        <v>49.7</v>
      </c>
      <c r="E18" s="23">
        <v>0</v>
      </c>
      <c r="F18" s="24">
        <f t="shared" si="0"/>
        <v>49.7</v>
      </c>
      <c r="G18" s="25">
        <v>61.9</v>
      </c>
      <c r="H18" s="28">
        <v>2</v>
      </c>
      <c r="I18" s="27">
        <f t="shared" si="1"/>
        <v>63.9</v>
      </c>
      <c r="J18" s="22">
        <v>19.399999999999999</v>
      </c>
      <c r="K18" s="28">
        <v>2</v>
      </c>
      <c r="L18" s="29">
        <f t="shared" si="2"/>
        <v>21.4</v>
      </c>
      <c r="M18" s="30">
        <v>4</v>
      </c>
      <c r="N18" s="31">
        <f t="shared" si="3"/>
        <v>131</v>
      </c>
      <c r="O18" s="32">
        <f t="shared" si="4"/>
        <v>33.500000000000014</v>
      </c>
      <c r="P18" s="201">
        <v>10</v>
      </c>
    </row>
    <row r="19" spans="1:16" ht="14">
      <c r="A19" s="20" t="s">
        <v>35</v>
      </c>
      <c r="B19" s="21">
        <v>20</v>
      </c>
      <c r="C19" s="223" t="s">
        <v>36</v>
      </c>
      <c r="D19" s="22">
        <v>58.1</v>
      </c>
      <c r="E19" s="23">
        <v>0</v>
      </c>
      <c r="F19" s="24">
        <f t="shared" si="0"/>
        <v>58.1</v>
      </c>
      <c r="G19" s="25">
        <v>65.5</v>
      </c>
      <c r="H19" s="28">
        <v>0</v>
      </c>
      <c r="I19" s="27">
        <f t="shared" si="1"/>
        <v>65.5</v>
      </c>
      <c r="J19" s="22">
        <v>20.5</v>
      </c>
      <c r="K19" s="28">
        <v>0</v>
      </c>
      <c r="L19" s="29">
        <f t="shared" si="2"/>
        <v>20.5</v>
      </c>
      <c r="M19" s="30">
        <v>8</v>
      </c>
      <c r="N19" s="31">
        <f t="shared" si="3"/>
        <v>136.1</v>
      </c>
      <c r="O19" s="32">
        <f t="shared" si="4"/>
        <v>38.600000000000009</v>
      </c>
      <c r="P19" s="201">
        <v>9</v>
      </c>
    </row>
    <row r="20" spans="1:16" ht="14">
      <c r="A20" s="20" t="s">
        <v>37</v>
      </c>
      <c r="B20" s="21">
        <v>2</v>
      </c>
      <c r="C20" s="223" t="s">
        <v>38</v>
      </c>
      <c r="D20" s="22">
        <v>53.3</v>
      </c>
      <c r="E20" s="23">
        <v>0</v>
      </c>
      <c r="F20" s="24">
        <f t="shared" si="0"/>
        <v>53.3</v>
      </c>
      <c r="G20" s="25">
        <v>51.2</v>
      </c>
      <c r="H20" s="28">
        <v>0</v>
      </c>
      <c r="I20" s="27">
        <f t="shared" si="1"/>
        <v>51.2</v>
      </c>
      <c r="J20" s="22">
        <v>41.6</v>
      </c>
      <c r="K20" s="28">
        <v>0</v>
      </c>
      <c r="L20" s="29">
        <f t="shared" si="2"/>
        <v>41.6</v>
      </c>
      <c r="M20" s="30">
        <v>4</v>
      </c>
      <c r="N20" s="31">
        <f t="shared" si="3"/>
        <v>142.1</v>
      </c>
      <c r="O20" s="32">
        <f t="shared" si="4"/>
        <v>44.600000000000009</v>
      </c>
      <c r="P20" s="201">
        <v>8</v>
      </c>
    </row>
    <row r="21" spans="1:16" ht="14">
      <c r="A21" s="20" t="s">
        <v>39</v>
      </c>
      <c r="B21" s="21">
        <v>13</v>
      </c>
      <c r="C21" s="223" t="s">
        <v>40</v>
      </c>
      <c r="D21" s="22">
        <v>56</v>
      </c>
      <c r="E21" s="23">
        <v>0</v>
      </c>
      <c r="F21" s="24">
        <f t="shared" si="0"/>
        <v>56</v>
      </c>
      <c r="G21" s="25">
        <v>57.5</v>
      </c>
      <c r="H21" s="28">
        <v>2</v>
      </c>
      <c r="I21" s="27">
        <f t="shared" si="1"/>
        <v>59.5</v>
      </c>
      <c r="J21" s="22">
        <v>35.200000000000003</v>
      </c>
      <c r="K21" s="28">
        <v>0</v>
      </c>
      <c r="L21" s="29">
        <f t="shared" si="2"/>
        <v>35.200000000000003</v>
      </c>
      <c r="M21" s="30">
        <v>8</v>
      </c>
      <c r="N21" s="31">
        <f t="shared" si="3"/>
        <v>142.69999999999999</v>
      </c>
      <c r="O21" s="32">
        <f t="shared" si="4"/>
        <v>45.2</v>
      </c>
      <c r="P21" s="201">
        <v>7</v>
      </c>
    </row>
    <row r="22" spans="1:16" ht="14">
      <c r="A22" s="20" t="s">
        <v>41</v>
      </c>
      <c r="B22" s="21">
        <v>12</v>
      </c>
      <c r="C22" s="223" t="s">
        <v>42</v>
      </c>
      <c r="D22" s="22">
        <v>54.3</v>
      </c>
      <c r="E22" s="23">
        <v>0</v>
      </c>
      <c r="F22" s="24">
        <f t="shared" si="0"/>
        <v>54.3</v>
      </c>
      <c r="G22" s="25">
        <v>59.7</v>
      </c>
      <c r="H22" s="28">
        <v>0</v>
      </c>
      <c r="I22" s="27">
        <f t="shared" si="1"/>
        <v>59.7</v>
      </c>
      <c r="J22" s="22">
        <v>35.4</v>
      </c>
      <c r="K22" s="28">
        <v>0</v>
      </c>
      <c r="L22" s="29">
        <f t="shared" si="2"/>
        <v>35.4</v>
      </c>
      <c r="M22" s="30">
        <v>4</v>
      </c>
      <c r="N22" s="31">
        <f t="shared" si="3"/>
        <v>145.4</v>
      </c>
      <c r="O22" s="32">
        <f t="shared" si="4"/>
        <v>47.90000000000002</v>
      </c>
      <c r="P22" s="201">
        <v>6</v>
      </c>
    </row>
    <row r="23" spans="1:16" ht="14">
      <c r="A23" s="20" t="s">
        <v>43</v>
      </c>
      <c r="B23" s="21">
        <v>17</v>
      </c>
      <c r="C23" s="223" t="s">
        <v>44</v>
      </c>
      <c r="D23" s="22">
        <v>64.900000000000006</v>
      </c>
      <c r="E23" s="23">
        <v>0</v>
      </c>
      <c r="F23" s="24">
        <f t="shared" si="0"/>
        <v>64.900000000000006</v>
      </c>
      <c r="G23" s="25">
        <v>75.099999999999994</v>
      </c>
      <c r="H23" s="28">
        <v>2</v>
      </c>
      <c r="I23" s="27">
        <f t="shared" si="1"/>
        <v>77.099999999999994</v>
      </c>
      <c r="J23" s="22">
        <v>31.1</v>
      </c>
      <c r="K23" s="28">
        <v>4</v>
      </c>
      <c r="L23" s="29">
        <f t="shared" si="2"/>
        <v>35.1</v>
      </c>
      <c r="M23" s="30">
        <v>8</v>
      </c>
      <c r="N23" s="31">
        <f t="shared" si="3"/>
        <v>169.1</v>
      </c>
      <c r="O23" s="32">
        <f t="shared" si="4"/>
        <v>71.600000000000009</v>
      </c>
      <c r="P23" s="201">
        <v>5</v>
      </c>
    </row>
    <row r="24" spans="1:16" ht="14" thickBot="1">
      <c r="A24" s="247" t="s">
        <v>64</v>
      </c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</row>
    <row r="25" spans="1:16" ht="15" customHeight="1">
      <c r="A25" s="248" t="s">
        <v>0</v>
      </c>
      <c r="B25" s="249" t="s">
        <v>1</v>
      </c>
      <c r="C25" s="250" t="s">
        <v>2</v>
      </c>
      <c r="D25" s="251" t="s">
        <v>207</v>
      </c>
      <c r="E25" s="251"/>
      <c r="F25" s="251"/>
      <c r="G25" s="252" t="s">
        <v>3</v>
      </c>
      <c r="H25" s="252"/>
      <c r="I25" s="252"/>
      <c r="J25" s="251" t="s">
        <v>206</v>
      </c>
      <c r="K25" s="251"/>
      <c r="L25" s="251"/>
      <c r="M25" s="1"/>
      <c r="N25" s="253" t="s">
        <v>4</v>
      </c>
      <c r="O25" s="254" t="s">
        <v>5</v>
      </c>
      <c r="P25" s="255" t="s">
        <v>6</v>
      </c>
    </row>
    <row r="26" spans="1:16" ht="25" thickBot="1">
      <c r="A26" s="248"/>
      <c r="B26" s="249"/>
      <c r="C26" s="250"/>
      <c r="D26" s="2" t="s">
        <v>7</v>
      </c>
      <c r="E26" s="3" t="s">
        <v>8</v>
      </c>
      <c r="F26" s="4" t="s">
        <v>9</v>
      </c>
      <c r="G26" s="5" t="s">
        <v>7</v>
      </c>
      <c r="H26" s="3" t="s">
        <v>8</v>
      </c>
      <c r="I26" s="6" t="s">
        <v>9</v>
      </c>
      <c r="J26" s="2" t="s">
        <v>7</v>
      </c>
      <c r="K26" s="3" t="s">
        <v>8</v>
      </c>
      <c r="L26" s="4" t="s">
        <v>9</v>
      </c>
      <c r="M26" s="7" t="s">
        <v>10</v>
      </c>
      <c r="N26" s="253"/>
      <c r="O26" s="254"/>
      <c r="P26" s="255"/>
    </row>
    <row r="27" spans="1:16" ht="14">
      <c r="A27" s="202" t="s">
        <v>11</v>
      </c>
      <c r="B27" s="203">
        <v>1</v>
      </c>
      <c r="C27" s="224" t="s">
        <v>38</v>
      </c>
      <c r="D27" s="204">
        <v>47.8</v>
      </c>
      <c r="E27" s="205">
        <v>0</v>
      </c>
      <c r="F27" s="12">
        <f t="shared" ref="F27:F32" si="5">SUM(D27:E27)</f>
        <v>47.8</v>
      </c>
      <c r="G27" s="206">
        <v>47.2</v>
      </c>
      <c r="H27" s="207">
        <v>0</v>
      </c>
      <c r="I27" s="15">
        <f t="shared" ref="I27:I32" si="6">SUM(G27:H27)</f>
        <v>47.2</v>
      </c>
      <c r="J27" s="204">
        <v>16.899999999999999</v>
      </c>
      <c r="K27" s="207">
        <v>0</v>
      </c>
      <c r="L27" s="16">
        <f t="shared" ref="L27:L32" si="7">SUM(J27,K27)</f>
        <v>16.899999999999999</v>
      </c>
      <c r="M27" s="208">
        <v>2</v>
      </c>
      <c r="N27" s="18">
        <f t="shared" ref="N27:N32" si="8">SUM(F27,I27,L27,)-M27</f>
        <v>109.9</v>
      </c>
      <c r="O27" s="209">
        <f t="shared" ref="O27:O32" si="9">SUM(N27-$N$27)</f>
        <v>0</v>
      </c>
      <c r="P27" s="227">
        <v>20</v>
      </c>
    </row>
    <row r="28" spans="1:16" ht="14">
      <c r="A28" s="33" t="s">
        <v>13</v>
      </c>
      <c r="B28" s="34">
        <v>14</v>
      </c>
      <c r="C28" s="225" t="s">
        <v>45</v>
      </c>
      <c r="D28" s="35">
        <v>49.1</v>
      </c>
      <c r="E28" s="36">
        <v>0</v>
      </c>
      <c r="F28" s="24">
        <f t="shared" si="5"/>
        <v>49.1</v>
      </c>
      <c r="G28" s="37">
        <v>58.3</v>
      </c>
      <c r="H28" s="38">
        <v>0</v>
      </c>
      <c r="I28" s="27">
        <f t="shared" si="6"/>
        <v>58.3</v>
      </c>
      <c r="J28" s="35">
        <v>16.7</v>
      </c>
      <c r="K28" s="38">
        <v>0</v>
      </c>
      <c r="L28" s="29">
        <f t="shared" si="7"/>
        <v>16.7</v>
      </c>
      <c r="M28" s="39">
        <v>4</v>
      </c>
      <c r="N28" s="31">
        <f t="shared" si="8"/>
        <v>120.10000000000001</v>
      </c>
      <c r="O28" s="40">
        <f t="shared" si="9"/>
        <v>10.200000000000003</v>
      </c>
      <c r="P28" s="228">
        <v>19</v>
      </c>
    </row>
    <row r="29" spans="1:16" ht="14">
      <c r="A29" s="33" t="s">
        <v>15</v>
      </c>
      <c r="B29" s="34">
        <v>3</v>
      </c>
      <c r="C29" s="225" t="s">
        <v>16</v>
      </c>
      <c r="D29" s="35">
        <v>53.8</v>
      </c>
      <c r="E29" s="36">
        <v>0</v>
      </c>
      <c r="F29" s="24">
        <f t="shared" si="5"/>
        <v>53.8</v>
      </c>
      <c r="G29" s="37">
        <v>58.4</v>
      </c>
      <c r="H29" s="38">
        <v>0</v>
      </c>
      <c r="I29" s="27">
        <f t="shared" si="6"/>
        <v>58.4</v>
      </c>
      <c r="J29" s="35">
        <v>16.399999999999999</v>
      </c>
      <c r="K29" s="38">
        <v>0</v>
      </c>
      <c r="L29" s="29">
        <f t="shared" si="7"/>
        <v>16.399999999999999</v>
      </c>
      <c r="M29" s="39">
        <v>4</v>
      </c>
      <c r="N29" s="31">
        <f t="shared" si="8"/>
        <v>124.6</v>
      </c>
      <c r="O29" s="40">
        <f t="shared" si="9"/>
        <v>14.699999999999989</v>
      </c>
      <c r="P29" s="228">
        <v>18</v>
      </c>
    </row>
    <row r="30" spans="1:16" ht="14">
      <c r="A30" s="33" t="s">
        <v>17</v>
      </c>
      <c r="B30" s="34">
        <v>11</v>
      </c>
      <c r="C30" s="225" t="s">
        <v>46</v>
      </c>
      <c r="D30" s="35">
        <v>57.9</v>
      </c>
      <c r="E30" s="36">
        <v>0</v>
      </c>
      <c r="F30" s="24">
        <f t="shared" si="5"/>
        <v>57.9</v>
      </c>
      <c r="G30" s="37">
        <v>60.7</v>
      </c>
      <c r="H30" s="38">
        <v>0</v>
      </c>
      <c r="I30" s="27">
        <f t="shared" si="6"/>
        <v>60.7</v>
      </c>
      <c r="J30" s="35">
        <v>18.8</v>
      </c>
      <c r="K30" s="38">
        <v>0</v>
      </c>
      <c r="L30" s="29">
        <f t="shared" si="7"/>
        <v>18.8</v>
      </c>
      <c r="M30" s="39">
        <v>6</v>
      </c>
      <c r="N30" s="31">
        <f t="shared" si="8"/>
        <v>131.4</v>
      </c>
      <c r="O30" s="40">
        <f t="shared" si="9"/>
        <v>21.5</v>
      </c>
      <c r="P30" s="228">
        <v>17</v>
      </c>
    </row>
    <row r="31" spans="1:16" ht="14">
      <c r="A31" s="33" t="s">
        <v>19</v>
      </c>
      <c r="B31" s="34">
        <v>9</v>
      </c>
      <c r="C31" s="225" t="s">
        <v>47</v>
      </c>
      <c r="D31" s="35">
        <v>51.3</v>
      </c>
      <c r="E31" s="36">
        <v>0</v>
      </c>
      <c r="F31" s="24">
        <f t="shared" si="5"/>
        <v>51.3</v>
      </c>
      <c r="G31" s="37">
        <v>69.599999999999994</v>
      </c>
      <c r="H31" s="38">
        <v>2</v>
      </c>
      <c r="I31" s="27">
        <f t="shared" si="6"/>
        <v>71.599999999999994</v>
      </c>
      <c r="J31" s="35">
        <v>26.9</v>
      </c>
      <c r="K31" s="38">
        <v>0</v>
      </c>
      <c r="L31" s="29">
        <f t="shared" si="7"/>
        <v>26.9</v>
      </c>
      <c r="M31" s="39">
        <v>6</v>
      </c>
      <c r="N31" s="31">
        <f t="shared" si="8"/>
        <v>143.79999999999998</v>
      </c>
      <c r="O31" s="40">
        <f t="shared" si="9"/>
        <v>33.899999999999977</v>
      </c>
      <c r="P31" s="228">
        <v>16</v>
      </c>
    </row>
    <row r="32" spans="1:16" ht="15" thickBot="1">
      <c r="A32" s="210" t="s">
        <v>21</v>
      </c>
      <c r="B32" s="211">
        <v>18</v>
      </c>
      <c r="C32" s="226" t="s">
        <v>28</v>
      </c>
      <c r="D32" s="212">
        <v>51.5</v>
      </c>
      <c r="E32" s="213">
        <v>0</v>
      </c>
      <c r="F32" s="214">
        <f t="shared" si="5"/>
        <v>51.5</v>
      </c>
      <c r="G32" s="215">
        <v>70.3</v>
      </c>
      <c r="H32" s="216">
        <v>0</v>
      </c>
      <c r="I32" s="217">
        <f t="shared" si="6"/>
        <v>70.3</v>
      </c>
      <c r="J32" s="212">
        <v>15.5</v>
      </c>
      <c r="K32" s="216">
        <v>20</v>
      </c>
      <c r="L32" s="218">
        <f t="shared" si="7"/>
        <v>35.5</v>
      </c>
      <c r="M32" s="219">
        <v>2</v>
      </c>
      <c r="N32" s="220">
        <f t="shared" si="8"/>
        <v>155.30000000000001</v>
      </c>
      <c r="O32" s="221">
        <f t="shared" si="9"/>
        <v>45.400000000000006</v>
      </c>
      <c r="P32" s="229">
        <v>15</v>
      </c>
    </row>
    <row r="34" spans="2:15">
      <c r="C34" s="230" t="s">
        <v>208</v>
      </c>
      <c r="J34" s="231" t="s">
        <v>171</v>
      </c>
      <c r="K34" s="231"/>
      <c r="L34" s="231"/>
      <c r="M34" s="231"/>
      <c r="N34" s="231"/>
      <c r="O34" s="231"/>
    </row>
    <row r="35" spans="2:15">
      <c r="J35" s="231"/>
      <c r="K35" s="231"/>
      <c r="L35" s="231"/>
      <c r="M35" s="231"/>
      <c r="N35" s="231"/>
      <c r="O35" s="231"/>
    </row>
    <row r="36" spans="2:15">
      <c r="B36" s="231" t="s">
        <v>214</v>
      </c>
      <c r="C36" s="231"/>
      <c r="D36" s="231"/>
      <c r="E36" s="231"/>
      <c r="F36" s="231"/>
      <c r="G36" s="231"/>
      <c r="H36" s="231"/>
      <c r="I36" s="231"/>
    </row>
  </sheetData>
  <mergeCells count="23">
    <mergeCell ref="A1:P1"/>
    <mergeCell ref="A2:P2"/>
    <mergeCell ref="A3:P3"/>
    <mergeCell ref="A4:P4"/>
    <mergeCell ref="A5:A6"/>
    <mergeCell ref="B5:B6"/>
    <mergeCell ref="C5:C6"/>
    <mergeCell ref="D5:F5"/>
    <mergeCell ref="G5:I5"/>
    <mergeCell ref="J5:L5"/>
    <mergeCell ref="N5:N6"/>
    <mergeCell ref="O5:O6"/>
    <mergeCell ref="P5:P6"/>
    <mergeCell ref="A24:P24"/>
    <mergeCell ref="A25:A26"/>
    <mergeCell ref="B25:B26"/>
    <mergeCell ref="C25:C26"/>
    <mergeCell ref="D25:F25"/>
    <mergeCell ref="G25:I25"/>
    <mergeCell ref="J25:L25"/>
    <mergeCell ref="N25:N26"/>
    <mergeCell ref="O25:O26"/>
    <mergeCell ref="P25:P26"/>
  </mergeCells>
  <pageMargins left="0" right="0" top="0.39374999999999999" bottom="0.39374999999999999" header="0" footer="0"/>
  <pageSetup paperSize="9" pageOrder="overThenDown" orientation="landscape" useFirstPageNumber="1" horizontalDpi="300" verticalDpi="300" r:id="rId1"/>
  <headerFooter>
    <oddHeader>&amp;C&amp;A</oddHeader>
    <oddFooter>&amp;CStrana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7"/>
  <sheetViews>
    <sheetView zoomScaleNormal="100" workbookViewId="0">
      <selection activeCell="R21" sqref="R21"/>
    </sheetView>
  </sheetViews>
  <sheetFormatPr baseColWidth="10" defaultColWidth="8.6640625" defaultRowHeight="13"/>
  <cols>
    <col min="2" max="2" width="5.5" customWidth="1"/>
    <col min="3" max="3" width="6.1640625" customWidth="1"/>
    <col min="4" max="4" width="32" customWidth="1"/>
    <col min="5" max="6" width="7.6640625" customWidth="1"/>
    <col min="7" max="7" width="6.33203125" customWidth="1"/>
    <col min="8" max="8" width="7" customWidth="1"/>
    <col min="9" max="10" width="7.33203125" customWidth="1"/>
    <col min="11" max="11" width="7.83203125" customWidth="1"/>
    <col min="13" max="13" width="7.6640625" customWidth="1"/>
    <col min="14" max="14" width="9" customWidth="1"/>
    <col min="15" max="15" width="6.33203125" customWidth="1"/>
  </cols>
  <sheetData>
    <row r="1" spans="2:15">
      <c r="B1" s="256" t="s">
        <v>211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</row>
    <row r="2" spans="2:15">
      <c r="B2" s="270" t="s">
        <v>212</v>
      </c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2:15">
      <c r="B3" s="271" t="s">
        <v>213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</row>
    <row r="4" spans="2:15" ht="15">
      <c r="B4" s="264"/>
      <c r="C4" s="264"/>
      <c r="D4" s="41" t="s">
        <v>210</v>
      </c>
      <c r="E4" s="272" t="s">
        <v>48</v>
      </c>
      <c r="F4" s="272"/>
      <c r="G4" s="272"/>
      <c r="H4" s="272"/>
      <c r="I4" s="272" t="s">
        <v>49</v>
      </c>
      <c r="J4" s="272"/>
      <c r="K4" s="272"/>
      <c r="L4" s="272"/>
      <c r="M4" s="273"/>
      <c r="N4" s="273"/>
      <c r="O4" s="273"/>
    </row>
    <row r="5" spans="2:15" ht="32">
      <c r="B5" s="42" t="s">
        <v>0</v>
      </c>
      <c r="C5" s="43" t="s">
        <v>50</v>
      </c>
      <c r="D5" s="234" t="s">
        <v>51</v>
      </c>
      <c r="E5" s="44" t="s">
        <v>52</v>
      </c>
      <c r="F5" s="45" t="s">
        <v>53</v>
      </c>
      <c r="G5" s="45" t="s">
        <v>54</v>
      </c>
      <c r="H5" s="46" t="s">
        <v>55</v>
      </c>
      <c r="I5" s="44" t="s">
        <v>52</v>
      </c>
      <c r="J5" s="45" t="s">
        <v>53</v>
      </c>
      <c r="K5" s="45" t="s">
        <v>54</v>
      </c>
      <c r="L5" s="46" t="s">
        <v>55</v>
      </c>
      <c r="M5" s="47" t="s">
        <v>56</v>
      </c>
      <c r="N5" s="47" t="s">
        <v>57</v>
      </c>
      <c r="O5" s="48" t="s">
        <v>58</v>
      </c>
    </row>
    <row r="6" spans="2:15" ht="15">
      <c r="B6" s="49" t="s">
        <v>11</v>
      </c>
      <c r="C6" s="50">
        <v>4</v>
      </c>
      <c r="D6" s="236" t="s">
        <v>59</v>
      </c>
      <c r="E6" s="51">
        <v>31.02</v>
      </c>
      <c r="F6" s="52">
        <v>30.9</v>
      </c>
      <c r="G6" s="52">
        <v>0.5</v>
      </c>
      <c r="H6" s="53">
        <f t="shared" ref="H6:H13" si="0">MAX(E6:F6)-G6</f>
        <v>30.52</v>
      </c>
      <c r="I6" s="51">
        <v>19.27</v>
      </c>
      <c r="J6" s="52">
        <v>19.43</v>
      </c>
      <c r="K6" s="52">
        <v>0.5</v>
      </c>
      <c r="L6" s="53">
        <f t="shared" ref="L6:L13" si="1">MAX(I6:J6)-K6</f>
        <v>18.93</v>
      </c>
      <c r="M6" s="54">
        <f t="shared" ref="M6:M13" si="2">MIN(H6,L6)</f>
        <v>18.93</v>
      </c>
      <c r="N6" s="55">
        <f t="shared" ref="N6:N13" si="3">SUM(M6-$M$6)</f>
        <v>0</v>
      </c>
      <c r="O6" s="232">
        <v>10</v>
      </c>
    </row>
    <row r="7" spans="2:15" ht="15">
      <c r="B7" s="56" t="s">
        <v>13</v>
      </c>
      <c r="C7" s="57">
        <v>10</v>
      </c>
      <c r="D7" s="237" t="s">
        <v>45</v>
      </c>
      <c r="E7" s="58">
        <v>19.91</v>
      </c>
      <c r="F7" s="59">
        <v>20.11</v>
      </c>
      <c r="G7" s="59">
        <v>0.5</v>
      </c>
      <c r="H7" s="60">
        <f t="shared" si="0"/>
        <v>19.61</v>
      </c>
      <c r="I7" s="58">
        <v>18.62</v>
      </c>
      <c r="J7" s="59">
        <v>20.2</v>
      </c>
      <c r="K7" s="59">
        <v>0.5</v>
      </c>
      <c r="L7" s="60">
        <f t="shared" si="1"/>
        <v>19.7</v>
      </c>
      <c r="M7" s="61">
        <f t="shared" si="2"/>
        <v>19.61</v>
      </c>
      <c r="N7" s="62">
        <f t="shared" si="3"/>
        <v>0.67999999999999972</v>
      </c>
      <c r="O7" s="233">
        <v>9</v>
      </c>
    </row>
    <row r="8" spans="2:15" ht="15">
      <c r="B8" s="56" t="s">
        <v>15</v>
      </c>
      <c r="C8" s="57">
        <v>8</v>
      </c>
      <c r="D8" s="237" t="s">
        <v>60</v>
      </c>
      <c r="E8" s="58">
        <v>21.88</v>
      </c>
      <c r="F8" s="63">
        <v>22.32</v>
      </c>
      <c r="G8" s="59">
        <v>0.5</v>
      </c>
      <c r="H8" s="60">
        <f t="shared" si="0"/>
        <v>21.82</v>
      </c>
      <c r="I8" s="58">
        <v>21.93</v>
      </c>
      <c r="J8" s="59">
        <v>22.42</v>
      </c>
      <c r="K8" s="59">
        <v>0.5</v>
      </c>
      <c r="L8" s="60">
        <f t="shared" si="1"/>
        <v>21.92</v>
      </c>
      <c r="M8" s="61">
        <f t="shared" si="2"/>
        <v>21.82</v>
      </c>
      <c r="N8" s="62">
        <f t="shared" si="3"/>
        <v>2.8900000000000006</v>
      </c>
      <c r="O8" s="233">
        <v>8</v>
      </c>
    </row>
    <row r="9" spans="2:15" ht="15">
      <c r="B9" s="56" t="s">
        <v>17</v>
      </c>
      <c r="C9" s="57">
        <v>5</v>
      </c>
      <c r="D9" s="237" t="s">
        <v>61</v>
      </c>
      <c r="E9" s="58">
        <v>26.92</v>
      </c>
      <c r="F9" s="59">
        <v>24.89</v>
      </c>
      <c r="G9" s="59">
        <v>0.5</v>
      </c>
      <c r="H9" s="60">
        <f t="shared" si="0"/>
        <v>26.42</v>
      </c>
      <c r="I9" s="58">
        <v>22.54</v>
      </c>
      <c r="J9" s="59">
        <v>23.07</v>
      </c>
      <c r="K9" s="59">
        <v>0.5</v>
      </c>
      <c r="L9" s="60">
        <f t="shared" si="1"/>
        <v>22.57</v>
      </c>
      <c r="M9" s="61">
        <f t="shared" si="2"/>
        <v>22.57</v>
      </c>
      <c r="N9" s="62">
        <f t="shared" si="3"/>
        <v>3.6400000000000006</v>
      </c>
      <c r="O9" s="233">
        <v>7</v>
      </c>
    </row>
    <row r="10" spans="2:15" ht="15">
      <c r="B10" s="56" t="s">
        <v>19</v>
      </c>
      <c r="C10" s="57">
        <v>3</v>
      </c>
      <c r="D10" s="237" t="s">
        <v>44</v>
      </c>
      <c r="E10" s="58">
        <v>23.75</v>
      </c>
      <c r="F10" s="59">
        <v>21.61</v>
      </c>
      <c r="G10" s="59">
        <v>1</v>
      </c>
      <c r="H10" s="60">
        <f t="shared" si="0"/>
        <v>22.75</v>
      </c>
      <c r="I10" s="58">
        <v>28.05</v>
      </c>
      <c r="J10" s="59">
        <v>25.34</v>
      </c>
      <c r="K10" s="59">
        <v>1</v>
      </c>
      <c r="L10" s="60">
        <f t="shared" si="1"/>
        <v>27.05</v>
      </c>
      <c r="M10" s="61">
        <f t="shared" si="2"/>
        <v>22.75</v>
      </c>
      <c r="N10" s="62">
        <f t="shared" si="3"/>
        <v>3.8200000000000003</v>
      </c>
      <c r="O10" s="233">
        <v>6</v>
      </c>
    </row>
    <row r="11" spans="2:15" ht="15">
      <c r="B11" s="56" t="s">
        <v>21</v>
      </c>
      <c r="C11" s="57">
        <v>11</v>
      </c>
      <c r="D11" s="237" t="s">
        <v>46</v>
      </c>
      <c r="E11" s="58">
        <v>22.2</v>
      </c>
      <c r="F11" s="59">
        <v>24.2</v>
      </c>
      <c r="G11" s="59">
        <v>1</v>
      </c>
      <c r="H11" s="60">
        <f t="shared" si="0"/>
        <v>23.2</v>
      </c>
      <c r="I11" s="58">
        <v>26.91</v>
      </c>
      <c r="J11" s="59">
        <v>27.67</v>
      </c>
      <c r="K11" s="59">
        <v>1</v>
      </c>
      <c r="L11" s="60">
        <f t="shared" si="1"/>
        <v>26.67</v>
      </c>
      <c r="M11" s="61">
        <f t="shared" si="2"/>
        <v>23.2</v>
      </c>
      <c r="N11" s="62">
        <f t="shared" si="3"/>
        <v>4.2699999999999996</v>
      </c>
      <c r="O11" s="233">
        <v>5</v>
      </c>
    </row>
    <row r="12" spans="2:15" ht="15">
      <c r="B12" s="56" t="s">
        <v>23</v>
      </c>
      <c r="C12" s="57">
        <v>7</v>
      </c>
      <c r="D12" s="237" t="s">
        <v>62</v>
      </c>
      <c r="E12" s="58">
        <v>26.91</v>
      </c>
      <c r="F12" s="64">
        <v>25.66</v>
      </c>
      <c r="G12" s="59">
        <v>1</v>
      </c>
      <c r="H12" s="60">
        <f t="shared" si="0"/>
        <v>25.91</v>
      </c>
      <c r="I12" s="58">
        <v>38.229999999999997</v>
      </c>
      <c r="J12" s="59">
        <v>36.75</v>
      </c>
      <c r="K12" s="59">
        <v>1</v>
      </c>
      <c r="L12" s="60">
        <f t="shared" si="1"/>
        <v>37.229999999999997</v>
      </c>
      <c r="M12" s="61">
        <f t="shared" si="2"/>
        <v>25.91</v>
      </c>
      <c r="N12" s="62">
        <f t="shared" si="3"/>
        <v>6.98</v>
      </c>
      <c r="O12" s="233">
        <v>4</v>
      </c>
    </row>
    <row r="13" spans="2:15" ht="15">
      <c r="B13" s="56" t="s">
        <v>25</v>
      </c>
      <c r="C13" s="57">
        <v>14</v>
      </c>
      <c r="D13" s="237" t="s">
        <v>63</v>
      </c>
      <c r="E13" s="58">
        <v>37.47</v>
      </c>
      <c r="F13" s="59">
        <v>36.97</v>
      </c>
      <c r="G13" s="59">
        <v>1.5</v>
      </c>
      <c r="H13" s="60">
        <f t="shared" si="0"/>
        <v>35.97</v>
      </c>
      <c r="I13" s="58">
        <v>31.2</v>
      </c>
      <c r="J13" s="59">
        <v>30.9</v>
      </c>
      <c r="K13" s="59">
        <v>1.5</v>
      </c>
      <c r="L13" s="60">
        <f t="shared" si="1"/>
        <v>29.7</v>
      </c>
      <c r="M13" s="61">
        <f t="shared" si="2"/>
        <v>29.7</v>
      </c>
      <c r="N13" s="62">
        <f t="shared" si="3"/>
        <v>10.77</v>
      </c>
      <c r="O13" s="233">
        <v>3</v>
      </c>
    </row>
    <row r="14" spans="2:15" ht="15">
      <c r="B14" s="264"/>
      <c r="C14" s="264"/>
      <c r="D14" s="41" t="s">
        <v>64</v>
      </c>
      <c r="E14" s="265" t="s">
        <v>48</v>
      </c>
      <c r="F14" s="265"/>
      <c r="G14" s="265"/>
      <c r="H14" s="265"/>
      <c r="I14" s="266" t="s">
        <v>49</v>
      </c>
      <c r="J14" s="266"/>
      <c r="K14" s="266"/>
      <c r="L14" s="266"/>
      <c r="M14" s="267"/>
      <c r="N14" s="267"/>
      <c r="O14" s="267"/>
    </row>
    <row r="15" spans="2:15" ht="32">
      <c r="B15" s="42" t="s">
        <v>0</v>
      </c>
      <c r="C15" s="43" t="s">
        <v>50</v>
      </c>
      <c r="D15" s="234" t="s">
        <v>51</v>
      </c>
      <c r="E15" s="44" t="s">
        <v>52</v>
      </c>
      <c r="F15" s="45" t="s">
        <v>53</v>
      </c>
      <c r="G15" s="45" t="s">
        <v>54</v>
      </c>
      <c r="H15" s="46" t="s">
        <v>55</v>
      </c>
      <c r="I15" s="44" t="s">
        <v>52</v>
      </c>
      <c r="J15" s="45" t="s">
        <v>53</v>
      </c>
      <c r="K15" s="45" t="s">
        <v>54</v>
      </c>
      <c r="L15" s="46" t="s">
        <v>55</v>
      </c>
      <c r="M15" s="66" t="s">
        <v>56</v>
      </c>
      <c r="N15" s="47" t="s">
        <v>57</v>
      </c>
      <c r="O15" s="48" t="s">
        <v>58</v>
      </c>
    </row>
    <row r="16" spans="2:15" ht="15">
      <c r="B16" s="49" t="s">
        <v>11</v>
      </c>
      <c r="C16" s="50">
        <v>1</v>
      </c>
      <c r="D16" s="236" t="s">
        <v>62</v>
      </c>
      <c r="E16" s="67">
        <v>20.149999999999999</v>
      </c>
      <c r="F16" s="68">
        <v>19.02</v>
      </c>
      <c r="G16" s="68">
        <v>1</v>
      </c>
      <c r="H16" s="53">
        <f t="shared" ref="H16:H21" si="4">MAX(E16:F16)-G16</f>
        <v>19.149999999999999</v>
      </c>
      <c r="I16" s="67">
        <v>19.16</v>
      </c>
      <c r="J16" s="69">
        <v>20.95</v>
      </c>
      <c r="K16" s="69">
        <v>1</v>
      </c>
      <c r="L16" s="53">
        <f t="shared" ref="L16:L22" si="5">MAX(I16:J16)-K16</f>
        <v>19.95</v>
      </c>
      <c r="M16" s="70">
        <f t="shared" ref="M16:M21" si="6">MIN(H16,L16)</f>
        <v>19.149999999999999</v>
      </c>
      <c r="N16" s="55">
        <f t="shared" ref="N16:N21" si="7">SUM(M16-$M$16)</f>
        <v>0</v>
      </c>
      <c r="O16" s="232">
        <v>10</v>
      </c>
    </row>
    <row r="17" spans="1:16" ht="15">
      <c r="B17" s="56" t="s">
        <v>13</v>
      </c>
      <c r="C17" s="57">
        <v>6</v>
      </c>
      <c r="D17" s="237" t="s">
        <v>60</v>
      </c>
      <c r="E17" s="71">
        <v>23.06</v>
      </c>
      <c r="F17" s="72">
        <v>22.62</v>
      </c>
      <c r="G17" s="72">
        <v>0.5</v>
      </c>
      <c r="H17" s="60">
        <f t="shared" si="4"/>
        <v>22.56</v>
      </c>
      <c r="I17" s="71">
        <v>20.53</v>
      </c>
      <c r="J17" s="63">
        <v>20.92</v>
      </c>
      <c r="K17" s="72">
        <v>0.5</v>
      </c>
      <c r="L17" s="60">
        <f t="shared" si="5"/>
        <v>20.420000000000002</v>
      </c>
      <c r="M17" s="73">
        <f t="shared" si="6"/>
        <v>20.420000000000002</v>
      </c>
      <c r="N17" s="62">
        <f t="shared" si="7"/>
        <v>1.2700000000000031</v>
      </c>
      <c r="O17" s="233">
        <v>9</v>
      </c>
    </row>
    <row r="18" spans="1:16" ht="15">
      <c r="B18" s="56" t="s">
        <v>15</v>
      </c>
      <c r="C18" s="57">
        <v>2</v>
      </c>
      <c r="D18" s="237" t="s">
        <v>65</v>
      </c>
      <c r="E18" s="71">
        <v>21.56</v>
      </c>
      <c r="F18" s="72">
        <v>19.57</v>
      </c>
      <c r="G18" s="72">
        <v>1</v>
      </c>
      <c r="H18" s="60">
        <f t="shared" si="4"/>
        <v>20.56</v>
      </c>
      <c r="I18" s="71">
        <v>22.75</v>
      </c>
      <c r="J18" s="63">
        <v>20.54</v>
      </c>
      <c r="K18" s="72">
        <v>1</v>
      </c>
      <c r="L18" s="60">
        <f t="shared" si="5"/>
        <v>21.75</v>
      </c>
      <c r="M18" s="73">
        <f t="shared" si="6"/>
        <v>20.56</v>
      </c>
      <c r="N18" s="62">
        <f t="shared" si="7"/>
        <v>1.4100000000000001</v>
      </c>
      <c r="O18" s="233">
        <v>8</v>
      </c>
    </row>
    <row r="19" spans="1:16" ht="15">
      <c r="B19" s="56" t="s">
        <v>17</v>
      </c>
      <c r="C19" s="57">
        <v>12</v>
      </c>
      <c r="D19" s="237" t="s">
        <v>46</v>
      </c>
      <c r="E19" s="71">
        <v>21.81</v>
      </c>
      <c r="F19" s="72">
        <v>20.76</v>
      </c>
      <c r="G19" s="72">
        <v>0</v>
      </c>
      <c r="H19" s="60">
        <f t="shared" si="4"/>
        <v>21.81</v>
      </c>
      <c r="I19" s="71">
        <v>20.58</v>
      </c>
      <c r="J19" s="63">
        <v>20.03</v>
      </c>
      <c r="K19" s="72">
        <v>0</v>
      </c>
      <c r="L19" s="60">
        <f t="shared" si="5"/>
        <v>20.58</v>
      </c>
      <c r="M19" s="73">
        <f t="shared" si="6"/>
        <v>20.58</v>
      </c>
      <c r="N19" s="62">
        <f t="shared" si="7"/>
        <v>1.4299999999999997</v>
      </c>
      <c r="O19" s="233">
        <v>7</v>
      </c>
    </row>
    <row r="20" spans="1:16" ht="15">
      <c r="B20" s="56" t="s">
        <v>19</v>
      </c>
      <c r="C20" s="57">
        <v>9</v>
      </c>
      <c r="D20" s="237" t="s">
        <v>66</v>
      </c>
      <c r="E20" s="71">
        <v>21.31</v>
      </c>
      <c r="F20" s="72">
        <v>21.99</v>
      </c>
      <c r="G20" s="72">
        <v>0.5</v>
      </c>
      <c r="H20" s="60">
        <f t="shared" si="4"/>
        <v>21.49</v>
      </c>
      <c r="I20" s="71">
        <v>21.31</v>
      </c>
      <c r="J20" s="63">
        <v>19.7</v>
      </c>
      <c r="K20" s="72">
        <v>0.5</v>
      </c>
      <c r="L20" s="60">
        <f t="shared" si="5"/>
        <v>20.81</v>
      </c>
      <c r="M20" s="73">
        <f t="shared" si="6"/>
        <v>20.81</v>
      </c>
      <c r="N20" s="62">
        <f t="shared" si="7"/>
        <v>1.6600000000000001</v>
      </c>
      <c r="O20" s="233">
        <v>6</v>
      </c>
    </row>
    <row r="21" spans="1:16" ht="15">
      <c r="B21" s="56" t="s">
        <v>21</v>
      </c>
      <c r="C21" s="57">
        <v>13</v>
      </c>
      <c r="D21" s="237" t="s">
        <v>67</v>
      </c>
      <c r="E21" s="71">
        <v>34.68</v>
      </c>
      <c r="F21" s="72">
        <v>29.56</v>
      </c>
      <c r="G21" s="72">
        <v>0.5</v>
      </c>
      <c r="H21" s="60">
        <f t="shared" si="4"/>
        <v>34.18</v>
      </c>
      <c r="I21" s="71">
        <v>43.62</v>
      </c>
      <c r="J21" s="63">
        <v>41.92</v>
      </c>
      <c r="K21" s="72">
        <v>0.5</v>
      </c>
      <c r="L21" s="60">
        <f t="shared" si="5"/>
        <v>43.12</v>
      </c>
      <c r="M21" s="73">
        <f t="shared" si="6"/>
        <v>34.18</v>
      </c>
      <c r="N21" s="62">
        <f t="shared" si="7"/>
        <v>15.030000000000001</v>
      </c>
      <c r="O21" s="233">
        <v>5</v>
      </c>
    </row>
    <row r="22" spans="1:16" ht="15">
      <c r="B22" s="56" t="s">
        <v>23</v>
      </c>
      <c r="C22" s="57">
        <v>15</v>
      </c>
      <c r="D22" s="237" t="s">
        <v>68</v>
      </c>
      <c r="E22" s="71"/>
      <c r="F22" s="72"/>
      <c r="G22" s="72"/>
      <c r="H22" s="60" t="s">
        <v>69</v>
      </c>
      <c r="I22" s="71">
        <v>25.09</v>
      </c>
      <c r="J22" s="63">
        <v>24.8</v>
      </c>
      <c r="K22" s="72">
        <v>0.5</v>
      </c>
      <c r="L22" s="60">
        <f t="shared" si="5"/>
        <v>24.59</v>
      </c>
      <c r="M22" s="73" t="s">
        <v>69</v>
      </c>
      <c r="N22" s="62"/>
      <c r="O22" s="233">
        <v>1</v>
      </c>
    </row>
    <row r="23" spans="1:16" ht="15">
      <c r="B23" s="268"/>
      <c r="C23" s="268"/>
      <c r="D23" s="65" t="s">
        <v>70</v>
      </c>
      <c r="E23" s="265" t="s">
        <v>48</v>
      </c>
      <c r="F23" s="265"/>
      <c r="G23" s="265"/>
      <c r="H23" s="265"/>
      <c r="I23" s="266" t="s">
        <v>49</v>
      </c>
      <c r="J23" s="266"/>
      <c r="K23" s="266"/>
      <c r="L23" s="266"/>
      <c r="M23" s="269"/>
      <c r="N23" s="269"/>
      <c r="O23" s="269"/>
    </row>
    <row r="24" spans="1:16" ht="15">
      <c r="B24" s="263" t="s">
        <v>70</v>
      </c>
      <c r="C24" s="263"/>
      <c r="D24" s="238" t="s">
        <v>71</v>
      </c>
      <c r="E24" s="74">
        <v>30.81</v>
      </c>
      <c r="F24" s="75">
        <v>35.5</v>
      </c>
      <c r="G24" s="75">
        <v>1</v>
      </c>
      <c r="H24" s="76">
        <f>MAX(E24:F24)-G24</f>
        <v>34.5</v>
      </c>
      <c r="I24" s="74">
        <v>30.29</v>
      </c>
      <c r="J24" s="77">
        <v>27.73</v>
      </c>
      <c r="K24" s="75">
        <v>1</v>
      </c>
      <c r="L24" s="76">
        <f>MAX(I24:J24)-K24</f>
        <v>29.29</v>
      </c>
      <c r="M24" s="78">
        <f>MIN(H24,L24)</f>
        <v>29.29</v>
      </c>
      <c r="N24" s="79">
        <f>SUM(M24-$M$16)</f>
        <v>10.14</v>
      </c>
      <c r="O24" s="80"/>
    </row>
    <row r="26" spans="1:16">
      <c r="A26" s="235" t="s">
        <v>89</v>
      </c>
      <c r="C26" s="230" t="s">
        <v>89</v>
      </c>
      <c r="D26" s="235" t="s">
        <v>127</v>
      </c>
      <c r="J26" s="231" t="s">
        <v>89</v>
      </c>
      <c r="K26" s="231"/>
      <c r="L26" s="231"/>
      <c r="M26" s="231"/>
      <c r="N26" s="231"/>
      <c r="O26" s="231"/>
      <c r="P26" s="235" t="s">
        <v>89</v>
      </c>
    </row>
    <row r="27" spans="1:16">
      <c r="H27" s="231" t="s">
        <v>202</v>
      </c>
      <c r="I27" s="231"/>
      <c r="J27" s="231"/>
      <c r="K27" s="231"/>
      <c r="L27" s="231"/>
      <c r="M27" s="231"/>
    </row>
  </sheetData>
  <mergeCells count="16">
    <mergeCell ref="B1:O1"/>
    <mergeCell ref="B2:O2"/>
    <mergeCell ref="B3:O3"/>
    <mergeCell ref="B4:C4"/>
    <mergeCell ref="E4:H4"/>
    <mergeCell ref="I4:L4"/>
    <mergeCell ref="M4:O4"/>
    <mergeCell ref="B24:C24"/>
    <mergeCell ref="B14:C14"/>
    <mergeCell ref="E14:H14"/>
    <mergeCell ref="I14:L14"/>
    <mergeCell ref="M14:O14"/>
    <mergeCell ref="B23:C23"/>
    <mergeCell ref="E23:H23"/>
    <mergeCell ref="I23:L23"/>
    <mergeCell ref="M23:O23"/>
  </mergeCells>
  <pageMargins left="0" right="0" top="0.39374999999999999" bottom="0.39374999999999999" header="0" footer="0"/>
  <pageSetup paperSize="9" pageOrder="overThenDown" orientation="landscape" useFirstPageNumber="1" horizontalDpi="300" verticalDpi="300" r:id="rId1"/>
  <headerFooter>
    <oddHeader>&amp;C&amp;A</oddHeader>
    <oddFooter>&amp;CStrana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4"/>
  <sheetViews>
    <sheetView zoomScaleNormal="100" workbookViewId="0">
      <selection activeCell="J54" sqref="J54"/>
    </sheetView>
  </sheetViews>
  <sheetFormatPr baseColWidth="10" defaultColWidth="8.83203125" defaultRowHeight="13"/>
  <cols>
    <col min="1" max="1" width="2.83203125" style="81" customWidth="1"/>
    <col min="2" max="2" width="4.83203125" style="81" customWidth="1"/>
    <col min="3" max="3" width="21.83203125" style="81" customWidth="1"/>
    <col min="4" max="17" width="6" style="81" customWidth="1"/>
    <col min="18" max="16384" width="8.83203125" style="81"/>
  </cols>
  <sheetData>
    <row r="1" spans="1:17" ht="16">
      <c r="A1" s="243" t="s">
        <v>73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</row>
    <row r="2" spans="1:17" ht="16">
      <c r="A2" s="243" t="s">
        <v>74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</row>
    <row r="3" spans="1:17" ht="16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>
      <c r="B4" s="83"/>
      <c r="C4" s="244" t="s">
        <v>75</v>
      </c>
      <c r="D4" s="84" t="s">
        <v>76</v>
      </c>
      <c r="E4" s="85" t="s">
        <v>77</v>
      </c>
      <c r="F4" s="85" t="s">
        <v>78</v>
      </c>
      <c r="G4" s="85" t="s">
        <v>79</v>
      </c>
      <c r="H4" s="85" t="s">
        <v>80</v>
      </c>
      <c r="I4" s="85" t="s">
        <v>81</v>
      </c>
      <c r="J4" s="86" t="s">
        <v>82</v>
      </c>
      <c r="K4" s="86" t="s">
        <v>83</v>
      </c>
      <c r="L4" s="86" t="s">
        <v>84</v>
      </c>
      <c r="M4" s="87" t="s">
        <v>85</v>
      </c>
      <c r="N4" s="87" t="s">
        <v>86</v>
      </c>
      <c r="O4" s="88" t="s">
        <v>87</v>
      </c>
      <c r="P4" s="89" t="s">
        <v>88</v>
      </c>
      <c r="Q4" s="90"/>
    </row>
    <row r="5" spans="1:17">
      <c r="B5" s="91"/>
      <c r="C5" s="244"/>
      <c r="D5" s="92"/>
      <c r="E5" s="92"/>
      <c r="F5" s="92" t="s">
        <v>89</v>
      </c>
      <c r="G5" s="93" t="s">
        <v>90</v>
      </c>
      <c r="H5" s="92"/>
      <c r="I5" s="92"/>
      <c r="J5" s="94"/>
      <c r="K5" s="94"/>
      <c r="L5" s="94"/>
      <c r="M5" s="95"/>
      <c r="N5" s="96"/>
      <c r="O5" s="97"/>
      <c r="P5" s="98" t="s">
        <v>91</v>
      </c>
      <c r="Q5" s="91"/>
    </row>
    <row r="6" spans="1:17">
      <c r="B6" s="91"/>
      <c r="C6" s="244"/>
      <c r="D6" s="98" t="s">
        <v>89</v>
      </c>
      <c r="E6" s="99"/>
      <c r="F6" s="99" t="s">
        <v>91</v>
      </c>
      <c r="G6" s="99" t="s">
        <v>92</v>
      </c>
      <c r="H6" s="99" t="s">
        <v>93</v>
      </c>
      <c r="I6" s="99"/>
      <c r="J6" s="100" t="s">
        <v>90</v>
      </c>
      <c r="K6" s="100" t="s">
        <v>94</v>
      </c>
      <c r="L6" s="100" t="s">
        <v>95</v>
      </c>
      <c r="M6" s="99" t="s">
        <v>95</v>
      </c>
      <c r="N6" s="101"/>
      <c r="O6" s="102" t="s">
        <v>89</v>
      </c>
      <c r="P6" s="98" t="s">
        <v>96</v>
      </c>
      <c r="Q6" s="91"/>
    </row>
    <row r="7" spans="1:17">
      <c r="B7" s="91" t="s">
        <v>96</v>
      </c>
      <c r="C7" s="244"/>
      <c r="D7" s="98" t="s">
        <v>89</v>
      </c>
      <c r="E7" s="99"/>
      <c r="F7" s="99" t="s">
        <v>96</v>
      </c>
      <c r="G7" s="99" t="s">
        <v>97</v>
      </c>
      <c r="H7" s="99" t="s">
        <v>98</v>
      </c>
      <c r="I7" s="99"/>
      <c r="J7" s="100" t="s">
        <v>99</v>
      </c>
      <c r="K7" s="100" t="s">
        <v>100</v>
      </c>
      <c r="L7" s="100" t="s">
        <v>101</v>
      </c>
      <c r="M7" s="99" t="s">
        <v>102</v>
      </c>
      <c r="N7" s="101"/>
      <c r="O7" s="102" t="s">
        <v>103</v>
      </c>
      <c r="P7" s="98" t="s">
        <v>104</v>
      </c>
      <c r="Q7" s="91"/>
    </row>
    <row r="8" spans="1:17">
      <c r="B8" s="91" t="s">
        <v>105</v>
      </c>
      <c r="C8" s="245" t="s">
        <v>106</v>
      </c>
      <c r="D8" s="98" t="s">
        <v>107</v>
      </c>
      <c r="E8" s="99" t="s">
        <v>90</v>
      </c>
      <c r="F8" s="99" t="s">
        <v>104</v>
      </c>
      <c r="G8" s="99" t="s">
        <v>104</v>
      </c>
      <c r="H8" s="99" t="s">
        <v>108</v>
      </c>
      <c r="I8" s="99" t="s">
        <v>109</v>
      </c>
      <c r="J8" s="100" t="s">
        <v>110</v>
      </c>
      <c r="K8" s="100" t="s">
        <v>111</v>
      </c>
      <c r="L8" s="100" t="s">
        <v>112</v>
      </c>
      <c r="M8" s="99" t="s">
        <v>98</v>
      </c>
      <c r="N8" s="101" t="s">
        <v>95</v>
      </c>
      <c r="O8" s="102" t="s">
        <v>113</v>
      </c>
      <c r="P8" s="98" t="s">
        <v>107</v>
      </c>
      <c r="Q8" s="91" t="s">
        <v>93</v>
      </c>
    </row>
    <row r="9" spans="1:17" ht="14">
      <c r="B9" s="91" t="s">
        <v>113</v>
      </c>
      <c r="C9" s="245"/>
      <c r="D9" s="98" t="s">
        <v>100</v>
      </c>
      <c r="E9" s="99" t="s">
        <v>92</v>
      </c>
      <c r="F9" s="99" t="s">
        <v>93</v>
      </c>
      <c r="G9" s="99" t="s">
        <v>91</v>
      </c>
      <c r="H9" s="99" t="s">
        <v>99</v>
      </c>
      <c r="I9" s="99" t="s">
        <v>108</v>
      </c>
      <c r="J9" s="100" t="s">
        <v>98</v>
      </c>
      <c r="K9" s="100" t="s">
        <v>99</v>
      </c>
      <c r="L9" s="100" t="s">
        <v>92</v>
      </c>
      <c r="M9" s="99" t="s">
        <v>114</v>
      </c>
      <c r="N9" s="103" t="s">
        <v>115</v>
      </c>
      <c r="O9" s="102" t="s">
        <v>116</v>
      </c>
      <c r="P9" s="98" t="s">
        <v>108</v>
      </c>
      <c r="Q9" s="91" t="s">
        <v>101</v>
      </c>
    </row>
    <row r="10" spans="1:17">
      <c r="B10" s="91" t="s">
        <v>98</v>
      </c>
      <c r="C10" s="245"/>
      <c r="D10" s="98" t="s">
        <v>117</v>
      </c>
      <c r="E10" s="99" t="s">
        <v>102</v>
      </c>
      <c r="F10" s="99" t="s">
        <v>118</v>
      </c>
      <c r="G10" s="99" t="s">
        <v>94</v>
      </c>
      <c r="H10" s="99" t="s">
        <v>112</v>
      </c>
      <c r="I10" s="99" t="s">
        <v>102</v>
      </c>
      <c r="J10" s="100" t="s">
        <v>102</v>
      </c>
      <c r="K10" s="100" t="s">
        <v>90</v>
      </c>
      <c r="L10" s="100" t="s">
        <v>94</v>
      </c>
      <c r="M10" s="99" t="s">
        <v>101</v>
      </c>
      <c r="N10" s="101" t="s">
        <v>102</v>
      </c>
      <c r="O10" s="102" t="s">
        <v>119</v>
      </c>
      <c r="P10" s="98" t="s">
        <v>99</v>
      </c>
      <c r="Q10" s="91" t="s">
        <v>120</v>
      </c>
    </row>
    <row r="11" spans="1:17">
      <c r="B11" s="91" t="s">
        <v>120</v>
      </c>
      <c r="C11" s="245"/>
      <c r="D11" s="98" t="s">
        <v>98</v>
      </c>
      <c r="E11" s="99" t="s">
        <v>114</v>
      </c>
      <c r="F11" s="99" t="s">
        <v>91</v>
      </c>
      <c r="G11" s="99" t="s">
        <v>98</v>
      </c>
      <c r="H11" s="99" t="s">
        <v>101</v>
      </c>
      <c r="I11" s="99" t="s">
        <v>93</v>
      </c>
      <c r="J11" s="100" t="s">
        <v>108</v>
      </c>
      <c r="K11" s="100" t="s">
        <v>114</v>
      </c>
      <c r="L11" s="100" t="s">
        <v>92</v>
      </c>
      <c r="M11" s="99" t="s">
        <v>90</v>
      </c>
      <c r="N11" s="101" t="s">
        <v>110</v>
      </c>
      <c r="O11" s="104" t="s">
        <v>116</v>
      </c>
      <c r="P11" s="98" t="s">
        <v>98</v>
      </c>
      <c r="Q11" s="91" t="s">
        <v>118</v>
      </c>
    </row>
    <row r="12" spans="1:17">
      <c r="B12" s="91" t="s">
        <v>121</v>
      </c>
      <c r="C12" s="246" t="s">
        <v>122</v>
      </c>
      <c r="D12" s="98" t="s">
        <v>90</v>
      </c>
      <c r="E12" s="99" t="s">
        <v>123</v>
      </c>
      <c r="F12" s="99" t="s">
        <v>108</v>
      </c>
      <c r="G12" s="99" t="s">
        <v>90</v>
      </c>
      <c r="H12" s="99" t="s">
        <v>90</v>
      </c>
      <c r="I12" s="99" t="s">
        <v>98</v>
      </c>
      <c r="J12" s="100" t="s">
        <v>101</v>
      </c>
      <c r="K12" s="100" t="s">
        <v>123</v>
      </c>
      <c r="L12" s="100" t="s">
        <v>124</v>
      </c>
      <c r="M12" s="99" t="s">
        <v>114</v>
      </c>
      <c r="N12" s="101" t="s">
        <v>98</v>
      </c>
      <c r="O12" s="102" t="s">
        <v>114</v>
      </c>
      <c r="P12" s="98" t="s">
        <v>90</v>
      </c>
      <c r="Q12" s="91"/>
    </row>
    <row r="13" spans="1:17">
      <c r="B13" s="91" t="s">
        <v>92</v>
      </c>
      <c r="C13" s="246"/>
      <c r="D13" s="98" t="s">
        <v>116</v>
      </c>
      <c r="E13" s="99" t="s">
        <v>102</v>
      </c>
      <c r="F13" s="99" t="s">
        <v>102</v>
      </c>
      <c r="G13" s="99" t="s">
        <v>110</v>
      </c>
      <c r="H13" s="99" t="s">
        <v>124</v>
      </c>
      <c r="I13" s="99"/>
      <c r="J13" s="100" t="s">
        <v>90</v>
      </c>
      <c r="K13" s="100" t="s">
        <v>89</v>
      </c>
      <c r="L13" s="100"/>
      <c r="M13" s="99" t="s">
        <v>99</v>
      </c>
      <c r="N13" s="101"/>
      <c r="O13" s="102" t="s">
        <v>125</v>
      </c>
      <c r="P13" s="98" t="s">
        <v>114</v>
      </c>
      <c r="Q13" s="91"/>
    </row>
    <row r="14" spans="1:17">
      <c r="B14" s="91"/>
      <c r="C14" s="246"/>
      <c r="D14" s="98" t="s">
        <v>89</v>
      </c>
      <c r="E14" s="99"/>
      <c r="F14" s="99" t="s">
        <v>126</v>
      </c>
      <c r="G14" s="99" t="s">
        <v>101</v>
      </c>
      <c r="H14" s="99" t="s">
        <v>92</v>
      </c>
      <c r="I14" s="99"/>
      <c r="J14" s="100" t="s">
        <v>124</v>
      </c>
      <c r="K14" s="100" t="s">
        <v>89</v>
      </c>
      <c r="L14" s="100"/>
      <c r="M14" s="99" t="s">
        <v>124</v>
      </c>
      <c r="N14" s="101"/>
      <c r="O14" s="102" t="s">
        <v>89</v>
      </c>
      <c r="P14" s="98" t="s">
        <v>99</v>
      </c>
      <c r="Q14" s="91"/>
    </row>
    <row r="15" spans="1:17">
      <c r="B15" s="105"/>
      <c r="C15" s="246"/>
      <c r="D15" s="106" t="s">
        <v>89</v>
      </c>
      <c r="E15" s="107"/>
      <c r="F15" s="107" t="s">
        <v>89</v>
      </c>
      <c r="G15" s="107" t="s">
        <v>90</v>
      </c>
      <c r="H15" s="107"/>
      <c r="I15" s="107"/>
      <c r="J15" s="108" t="s">
        <v>92</v>
      </c>
      <c r="K15" s="108" t="s">
        <v>89</v>
      </c>
      <c r="L15" s="108"/>
      <c r="M15" s="107" t="s">
        <v>98</v>
      </c>
      <c r="N15" s="109"/>
      <c r="O15" s="110" t="s">
        <v>127</v>
      </c>
      <c r="P15" s="106" t="s">
        <v>110</v>
      </c>
      <c r="Q15" s="105"/>
    </row>
    <row r="16" spans="1:17">
      <c r="B16" s="239" t="s">
        <v>128</v>
      </c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</row>
    <row r="17" spans="2:17" ht="14">
      <c r="B17" s="111" t="s">
        <v>11</v>
      </c>
      <c r="C17" s="112" t="s">
        <v>14</v>
      </c>
      <c r="D17" s="113">
        <v>20</v>
      </c>
      <c r="E17" s="114">
        <v>18</v>
      </c>
      <c r="F17" s="114">
        <v>13</v>
      </c>
      <c r="G17" s="114">
        <v>20</v>
      </c>
      <c r="H17" s="114">
        <v>19</v>
      </c>
      <c r="I17" s="114">
        <v>19</v>
      </c>
      <c r="J17" s="115">
        <v>19</v>
      </c>
      <c r="K17" s="115"/>
      <c r="L17" s="115"/>
      <c r="M17" s="115"/>
      <c r="N17" s="115"/>
      <c r="O17" s="115"/>
      <c r="P17" s="115"/>
      <c r="Q17" s="111">
        <f t="shared" ref="Q17:Q44" si="0">SUM(D17:P17)</f>
        <v>128</v>
      </c>
    </row>
    <row r="18" spans="2:17" ht="14">
      <c r="B18" s="111" t="s">
        <v>13</v>
      </c>
      <c r="C18" s="112" t="s">
        <v>12</v>
      </c>
      <c r="D18" s="113"/>
      <c r="E18" s="114">
        <v>20</v>
      </c>
      <c r="F18" s="114">
        <v>20</v>
      </c>
      <c r="G18" s="114">
        <v>19</v>
      </c>
      <c r="H18" s="114">
        <v>20</v>
      </c>
      <c r="I18" s="114">
        <v>20</v>
      </c>
      <c r="J18" s="115">
        <v>20</v>
      </c>
      <c r="K18" s="115"/>
      <c r="L18" s="115"/>
      <c r="M18" s="115"/>
      <c r="N18" s="115"/>
      <c r="O18" s="115"/>
      <c r="P18" s="115"/>
      <c r="Q18" s="111">
        <f t="shared" si="0"/>
        <v>119</v>
      </c>
    </row>
    <row r="19" spans="2:17" ht="14">
      <c r="B19" s="111" t="s">
        <v>129</v>
      </c>
      <c r="C19" s="112" t="s">
        <v>130</v>
      </c>
      <c r="D19" s="113">
        <v>13</v>
      </c>
      <c r="E19" s="114">
        <v>13</v>
      </c>
      <c r="F19" s="114">
        <v>16</v>
      </c>
      <c r="G19" s="114">
        <v>17</v>
      </c>
      <c r="H19" s="114">
        <v>15</v>
      </c>
      <c r="I19" s="114">
        <v>16</v>
      </c>
      <c r="J19" s="115">
        <v>14</v>
      </c>
      <c r="K19" s="115"/>
      <c r="L19" s="115"/>
      <c r="M19" s="115"/>
      <c r="N19" s="115"/>
      <c r="O19" s="115"/>
      <c r="P19" s="115"/>
      <c r="Q19" s="111">
        <f t="shared" si="0"/>
        <v>104</v>
      </c>
    </row>
    <row r="20" spans="2:17" ht="14">
      <c r="B20" s="111" t="s">
        <v>17</v>
      </c>
      <c r="C20" s="112" t="s">
        <v>28</v>
      </c>
      <c r="D20" s="116">
        <v>15</v>
      </c>
      <c r="E20" s="117">
        <v>16</v>
      </c>
      <c r="F20" s="114">
        <v>15</v>
      </c>
      <c r="G20" s="114">
        <v>9</v>
      </c>
      <c r="H20" s="114">
        <v>15</v>
      </c>
      <c r="I20" s="114">
        <v>18</v>
      </c>
      <c r="J20" s="115">
        <v>13</v>
      </c>
      <c r="K20" s="115"/>
      <c r="L20" s="115"/>
      <c r="M20" s="115"/>
      <c r="N20" s="115"/>
      <c r="O20" s="115"/>
      <c r="P20" s="115"/>
      <c r="Q20" s="111">
        <f t="shared" si="0"/>
        <v>101</v>
      </c>
    </row>
    <row r="21" spans="2:17" ht="14">
      <c r="B21" s="111" t="s">
        <v>19</v>
      </c>
      <c r="C21" s="112" t="s">
        <v>131</v>
      </c>
      <c r="D21" s="113">
        <v>17</v>
      </c>
      <c r="E21" s="114">
        <v>19</v>
      </c>
      <c r="F21" s="114">
        <v>19</v>
      </c>
      <c r="G21" s="114">
        <v>13</v>
      </c>
      <c r="H21" s="114">
        <v>11</v>
      </c>
      <c r="I21" s="114"/>
      <c r="J21" s="115">
        <v>17</v>
      </c>
      <c r="K21" s="115"/>
      <c r="L21" s="115"/>
      <c r="M21" s="115"/>
      <c r="N21" s="115"/>
      <c r="O21" s="115"/>
      <c r="P21" s="115"/>
      <c r="Q21" s="111">
        <f t="shared" si="0"/>
        <v>96</v>
      </c>
    </row>
    <row r="22" spans="2:17" ht="14">
      <c r="B22" s="111" t="s">
        <v>21</v>
      </c>
      <c r="C22" s="112" t="s">
        <v>16</v>
      </c>
      <c r="D22" s="113">
        <v>16</v>
      </c>
      <c r="E22" s="114">
        <v>17</v>
      </c>
      <c r="F22" s="114">
        <v>18</v>
      </c>
      <c r="G22" s="114"/>
      <c r="H22" s="114">
        <v>18</v>
      </c>
      <c r="I22" s="114"/>
      <c r="J22" s="115">
        <v>18</v>
      </c>
      <c r="K22" s="115"/>
      <c r="L22" s="115"/>
      <c r="M22" s="115"/>
      <c r="N22" s="115"/>
      <c r="O22" s="115"/>
      <c r="P22" s="115"/>
      <c r="Q22" s="111">
        <f t="shared" si="0"/>
        <v>87</v>
      </c>
    </row>
    <row r="23" spans="2:17" ht="14">
      <c r="B23" s="111" t="s">
        <v>23</v>
      </c>
      <c r="C23" s="112" t="s">
        <v>132</v>
      </c>
      <c r="D23" s="113">
        <v>19</v>
      </c>
      <c r="E23" s="114">
        <v>15</v>
      </c>
      <c r="F23" s="114">
        <v>10</v>
      </c>
      <c r="G23" s="114">
        <v>16</v>
      </c>
      <c r="H23" s="114">
        <v>7</v>
      </c>
      <c r="I23" s="114"/>
      <c r="J23" s="115">
        <v>8</v>
      </c>
      <c r="K23" s="115"/>
      <c r="L23" s="115"/>
      <c r="M23" s="115"/>
      <c r="N23" s="115"/>
      <c r="O23" s="115"/>
      <c r="P23" s="115"/>
      <c r="Q23" s="111">
        <f t="shared" si="0"/>
        <v>75</v>
      </c>
    </row>
    <row r="24" spans="2:17" ht="14">
      <c r="B24" s="111" t="s">
        <v>25</v>
      </c>
      <c r="C24" s="112" t="s">
        <v>133</v>
      </c>
      <c r="D24" s="113">
        <v>18</v>
      </c>
      <c r="E24" s="114">
        <v>14</v>
      </c>
      <c r="F24" s="114">
        <v>12</v>
      </c>
      <c r="G24" s="114"/>
      <c r="H24" s="114">
        <v>12</v>
      </c>
      <c r="I24" s="114"/>
      <c r="J24" s="115">
        <v>15</v>
      </c>
      <c r="K24" s="115"/>
      <c r="L24" s="115"/>
      <c r="M24" s="115"/>
      <c r="N24" s="115"/>
      <c r="O24" s="115"/>
      <c r="P24" s="115"/>
      <c r="Q24" s="111">
        <f t="shared" si="0"/>
        <v>71</v>
      </c>
    </row>
    <row r="25" spans="2:17" ht="14">
      <c r="B25" s="111" t="s">
        <v>27</v>
      </c>
      <c r="C25" s="112" t="s">
        <v>134</v>
      </c>
      <c r="D25" s="113"/>
      <c r="E25" s="114" t="s">
        <v>89</v>
      </c>
      <c r="F25" s="114">
        <v>14</v>
      </c>
      <c r="G25" s="114">
        <v>14</v>
      </c>
      <c r="H25" s="114">
        <v>17</v>
      </c>
      <c r="I25" s="114">
        <v>17</v>
      </c>
      <c r="J25" s="115"/>
      <c r="K25" s="115"/>
      <c r="L25" s="115"/>
      <c r="M25" s="115"/>
      <c r="N25" s="115"/>
      <c r="O25" s="115"/>
      <c r="P25" s="115"/>
      <c r="Q25" s="111">
        <f t="shared" si="0"/>
        <v>62</v>
      </c>
    </row>
    <row r="26" spans="2:17" ht="14">
      <c r="B26" s="111" t="s">
        <v>29</v>
      </c>
      <c r="C26" s="112" t="s">
        <v>135</v>
      </c>
      <c r="D26" s="113">
        <v>12</v>
      </c>
      <c r="E26" s="114">
        <v>7</v>
      </c>
      <c r="F26" s="114">
        <v>4</v>
      </c>
      <c r="G26" s="114">
        <v>5</v>
      </c>
      <c r="H26" s="114">
        <v>10</v>
      </c>
      <c r="I26" s="114">
        <v>11</v>
      </c>
      <c r="J26" s="115">
        <v>9</v>
      </c>
      <c r="K26" s="115"/>
      <c r="L26" s="115"/>
      <c r="M26" s="115"/>
      <c r="N26" s="115"/>
      <c r="O26" s="115"/>
      <c r="P26" s="115"/>
      <c r="Q26" s="111">
        <f t="shared" si="0"/>
        <v>58</v>
      </c>
    </row>
    <row r="27" spans="2:17" ht="14">
      <c r="B27" s="111" t="s">
        <v>31</v>
      </c>
      <c r="C27" s="118" t="s">
        <v>136</v>
      </c>
      <c r="D27" s="119">
        <v>8</v>
      </c>
      <c r="E27" s="120"/>
      <c r="F27" s="121">
        <v>6</v>
      </c>
      <c r="G27" s="121"/>
      <c r="H27" s="121">
        <v>9</v>
      </c>
      <c r="I27" s="121">
        <v>15</v>
      </c>
      <c r="J27" s="122">
        <v>16</v>
      </c>
      <c r="K27" s="122"/>
      <c r="L27" s="122"/>
      <c r="M27" s="122"/>
      <c r="N27" s="122"/>
      <c r="O27" s="122"/>
      <c r="P27" s="122"/>
      <c r="Q27" s="111">
        <f t="shared" si="0"/>
        <v>54</v>
      </c>
    </row>
    <row r="28" spans="2:17" ht="14">
      <c r="B28" s="111" t="s">
        <v>33</v>
      </c>
      <c r="C28" s="112" t="s">
        <v>137</v>
      </c>
      <c r="D28" s="113">
        <v>14</v>
      </c>
      <c r="E28" s="114"/>
      <c r="F28" s="114">
        <v>17</v>
      </c>
      <c r="G28" s="114">
        <v>8</v>
      </c>
      <c r="H28" s="114">
        <v>13</v>
      </c>
      <c r="I28" s="114"/>
      <c r="J28" s="115"/>
      <c r="K28" s="115"/>
      <c r="L28" s="115"/>
      <c r="M28" s="115"/>
      <c r="N28" s="115"/>
      <c r="O28" s="115"/>
      <c r="P28" s="115"/>
      <c r="Q28" s="111">
        <f t="shared" si="0"/>
        <v>52</v>
      </c>
    </row>
    <row r="29" spans="2:17" ht="14">
      <c r="B29" s="111" t="s">
        <v>138</v>
      </c>
      <c r="C29" s="112" t="s">
        <v>139</v>
      </c>
      <c r="D29" s="113">
        <v>10</v>
      </c>
      <c r="E29" s="114"/>
      <c r="F29" s="114">
        <v>3</v>
      </c>
      <c r="G29" s="114">
        <v>12</v>
      </c>
      <c r="H29" s="114">
        <v>6</v>
      </c>
      <c r="I29" s="114">
        <v>13</v>
      </c>
      <c r="J29" s="115">
        <v>6</v>
      </c>
      <c r="K29" s="115"/>
      <c r="L29" s="115"/>
      <c r="M29" s="115"/>
      <c r="N29" s="115"/>
      <c r="O29" s="115"/>
      <c r="P29" s="115"/>
      <c r="Q29" s="111">
        <f t="shared" si="0"/>
        <v>50</v>
      </c>
    </row>
    <row r="30" spans="2:17" ht="14">
      <c r="B30" s="111" t="s">
        <v>37</v>
      </c>
      <c r="C30" s="112" t="s">
        <v>40</v>
      </c>
      <c r="D30" s="113"/>
      <c r="E30" s="114">
        <v>8</v>
      </c>
      <c r="F30" s="114">
        <v>5</v>
      </c>
      <c r="G30" s="114">
        <v>7</v>
      </c>
      <c r="H30" s="114">
        <v>8</v>
      </c>
      <c r="I30" s="114">
        <v>14</v>
      </c>
      <c r="J30" s="115">
        <v>7</v>
      </c>
      <c r="K30" s="115"/>
      <c r="L30" s="115"/>
      <c r="M30" s="115"/>
      <c r="N30" s="115"/>
      <c r="O30" s="115"/>
      <c r="P30" s="115"/>
      <c r="Q30" s="111">
        <f t="shared" si="0"/>
        <v>49</v>
      </c>
    </row>
    <row r="31" spans="2:17" ht="14">
      <c r="B31" s="111" t="s">
        <v>39</v>
      </c>
      <c r="C31" s="118" t="s">
        <v>140</v>
      </c>
      <c r="D31" s="123">
        <v>11</v>
      </c>
      <c r="E31" s="121"/>
      <c r="F31" s="121"/>
      <c r="G31" s="121">
        <v>15</v>
      </c>
      <c r="H31" s="121">
        <v>5</v>
      </c>
      <c r="I31" s="121"/>
      <c r="J31" s="122">
        <v>12</v>
      </c>
      <c r="K31" s="122"/>
      <c r="L31" s="122"/>
      <c r="M31" s="122"/>
      <c r="N31" s="122"/>
      <c r="O31" s="122"/>
      <c r="P31" s="122"/>
      <c r="Q31" s="111">
        <f t="shared" si="0"/>
        <v>43</v>
      </c>
    </row>
    <row r="32" spans="2:17" ht="14">
      <c r="B32" s="111" t="s">
        <v>41</v>
      </c>
      <c r="C32" s="124" t="s">
        <v>141</v>
      </c>
      <c r="D32" s="113"/>
      <c r="E32" s="114">
        <v>12</v>
      </c>
      <c r="F32" s="114">
        <v>9</v>
      </c>
      <c r="G32" s="114">
        <v>18</v>
      </c>
      <c r="H32" s="114"/>
      <c r="I32" s="114"/>
      <c r="J32" s="115"/>
      <c r="K32" s="115"/>
      <c r="L32" s="115"/>
      <c r="M32" s="115"/>
      <c r="N32" s="115"/>
      <c r="O32" s="115"/>
      <c r="P32" s="115"/>
      <c r="Q32" s="111">
        <f t="shared" si="0"/>
        <v>39</v>
      </c>
    </row>
    <row r="33" spans="2:17" ht="14">
      <c r="B33" s="111" t="s">
        <v>43</v>
      </c>
      <c r="C33" s="118" t="s">
        <v>32</v>
      </c>
      <c r="D33" s="123"/>
      <c r="E33" s="121" t="s">
        <v>89</v>
      </c>
      <c r="F33" s="121">
        <v>11</v>
      </c>
      <c r="G33" s="121">
        <v>10</v>
      </c>
      <c r="H33" s="121"/>
      <c r="I33" s="121"/>
      <c r="J33" s="122">
        <v>11</v>
      </c>
      <c r="K33" s="122"/>
      <c r="L33" s="122"/>
      <c r="M33" s="122"/>
      <c r="N33" s="122"/>
      <c r="O33" s="122"/>
      <c r="P33" s="122"/>
      <c r="Q33" s="111">
        <f t="shared" si="0"/>
        <v>32</v>
      </c>
    </row>
    <row r="34" spans="2:17" ht="14">
      <c r="B34" s="111" t="s">
        <v>72</v>
      </c>
      <c r="C34" s="118" t="s">
        <v>142</v>
      </c>
      <c r="D34" s="123">
        <v>9</v>
      </c>
      <c r="E34" s="121">
        <v>10</v>
      </c>
      <c r="F34" s="121">
        <v>2</v>
      </c>
      <c r="G34" s="121">
        <v>4</v>
      </c>
      <c r="H34" s="121"/>
      <c r="I34" s="121"/>
      <c r="J34" s="122">
        <v>5</v>
      </c>
      <c r="K34" s="122"/>
      <c r="L34" s="122"/>
      <c r="M34" s="122"/>
      <c r="N34" s="122"/>
      <c r="O34" s="122"/>
      <c r="P34" s="122"/>
      <c r="Q34" s="111">
        <f t="shared" si="0"/>
        <v>30</v>
      </c>
    </row>
    <row r="35" spans="2:17" ht="14">
      <c r="B35" s="111" t="s">
        <v>143</v>
      </c>
      <c r="C35" s="118" t="s">
        <v>144</v>
      </c>
      <c r="D35" s="123"/>
      <c r="E35" s="121" t="s">
        <v>89</v>
      </c>
      <c r="F35" s="121">
        <v>8</v>
      </c>
      <c r="G35" s="121">
        <v>11</v>
      </c>
      <c r="H35" s="121">
        <v>2</v>
      </c>
      <c r="I35" s="121"/>
      <c r="J35" s="122"/>
      <c r="K35" s="122"/>
      <c r="L35" s="122"/>
      <c r="M35" s="122"/>
      <c r="N35" s="122"/>
      <c r="O35" s="122"/>
      <c r="P35" s="122"/>
      <c r="Q35" s="111">
        <f t="shared" si="0"/>
        <v>21</v>
      </c>
    </row>
    <row r="36" spans="2:17" ht="14">
      <c r="B36" s="111" t="s">
        <v>145</v>
      </c>
      <c r="C36" s="118" t="s">
        <v>34</v>
      </c>
      <c r="D36" s="123"/>
      <c r="E36" s="121">
        <v>11</v>
      </c>
      <c r="F36" s="121"/>
      <c r="G36" s="121"/>
      <c r="H36" s="121"/>
      <c r="I36" s="121"/>
      <c r="J36" s="122">
        <v>10</v>
      </c>
      <c r="K36" s="122"/>
      <c r="L36" s="122"/>
      <c r="M36" s="122"/>
      <c r="N36" s="122"/>
      <c r="O36" s="122"/>
      <c r="P36" s="122"/>
      <c r="Q36" s="111">
        <f t="shared" si="0"/>
        <v>21</v>
      </c>
    </row>
    <row r="37" spans="2:17" ht="14">
      <c r="B37" s="111" t="s">
        <v>146</v>
      </c>
      <c r="C37" s="118" t="s">
        <v>147</v>
      </c>
      <c r="D37" s="123"/>
      <c r="E37" s="121">
        <v>9</v>
      </c>
      <c r="F37" s="121">
        <v>7</v>
      </c>
      <c r="G37" s="121"/>
      <c r="H37" s="121"/>
      <c r="I37" s="121"/>
      <c r="J37" s="122"/>
      <c r="K37" s="122"/>
      <c r="L37" s="122"/>
      <c r="M37" s="122"/>
      <c r="N37" s="122"/>
      <c r="O37" s="122"/>
      <c r="P37" s="122"/>
      <c r="Q37" s="111">
        <f t="shared" si="0"/>
        <v>16</v>
      </c>
    </row>
    <row r="38" spans="2:17" ht="14">
      <c r="B38" s="111" t="s">
        <v>148</v>
      </c>
      <c r="C38" s="118" t="s">
        <v>149</v>
      </c>
      <c r="D38" s="123"/>
      <c r="E38" s="121" t="s">
        <v>89</v>
      </c>
      <c r="F38" s="121"/>
      <c r="G38" s="121"/>
      <c r="H38" s="121">
        <v>16</v>
      </c>
      <c r="I38" s="121"/>
      <c r="J38" s="122"/>
      <c r="K38" s="122"/>
      <c r="L38" s="122"/>
      <c r="M38" s="122"/>
      <c r="N38" s="122"/>
      <c r="O38" s="122"/>
      <c r="P38" s="122"/>
      <c r="Q38" s="111">
        <f t="shared" si="0"/>
        <v>16</v>
      </c>
    </row>
    <row r="39" spans="2:17" ht="14">
      <c r="B39" s="111" t="s">
        <v>150</v>
      </c>
      <c r="C39" s="118" t="s">
        <v>151</v>
      </c>
      <c r="D39" s="123"/>
      <c r="E39" s="121" t="s">
        <v>89</v>
      </c>
      <c r="F39" s="121"/>
      <c r="G39" s="121"/>
      <c r="H39" s="121"/>
      <c r="I39" s="121">
        <v>12</v>
      </c>
      <c r="J39" s="122"/>
      <c r="K39" s="122"/>
      <c r="L39" s="122"/>
      <c r="M39" s="122"/>
      <c r="N39" s="122"/>
      <c r="O39" s="122"/>
      <c r="P39" s="122"/>
      <c r="Q39" s="111">
        <f t="shared" si="0"/>
        <v>12</v>
      </c>
    </row>
    <row r="40" spans="2:17" ht="14">
      <c r="B40" s="111" t="s">
        <v>152</v>
      </c>
      <c r="C40" s="118" t="s">
        <v>153</v>
      </c>
      <c r="D40" s="119"/>
      <c r="E40" s="120">
        <v>5</v>
      </c>
      <c r="F40" s="121">
        <v>1</v>
      </c>
      <c r="G40" s="121">
        <v>3</v>
      </c>
      <c r="H40" s="121">
        <v>1</v>
      </c>
      <c r="I40" s="121"/>
      <c r="J40" s="122"/>
      <c r="K40" s="122"/>
      <c r="L40" s="122"/>
      <c r="M40" s="122"/>
      <c r="N40" s="122"/>
      <c r="O40" s="122"/>
      <c r="P40" s="122"/>
      <c r="Q40" s="111">
        <f t="shared" si="0"/>
        <v>10</v>
      </c>
    </row>
    <row r="41" spans="2:17" ht="14">
      <c r="B41" s="111" t="s">
        <v>154</v>
      </c>
      <c r="C41" s="118" t="s">
        <v>155</v>
      </c>
      <c r="D41" s="123"/>
      <c r="E41" s="121" t="s">
        <v>89</v>
      </c>
      <c r="F41" s="121"/>
      <c r="G41" s="121">
        <v>6</v>
      </c>
      <c r="H41" s="121">
        <v>4</v>
      </c>
      <c r="I41" s="121"/>
      <c r="J41" s="122"/>
      <c r="K41" s="122"/>
      <c r="L41" s="122"/>
      <c r="M41" s="122"/>
      <c r="N41" s="122"/>
      <c r="O41" s="122"/>
      <c r="P41" s="122"/>
      <c r="Q41" s="111">
        <f t="shared" si="0"/>
        <v>10</v>
      </c>
    </row>
    <row r="42" spans="2:17" ht="14">
      <c r="B42" s="111" t="s">
        <v>156</v>
      </c>
      <c r="C42" s="118" t="s">
        <v>157</v>
      </c>
      <c r="D42" s="119"/>
      <c r="E42" s="120">
        <v>6</v>
      </c>
      <c r="F42" s="121"/>
      <c r="G42" s="121"/>
      <c r="H42" s="121"/>
      <c r="I42" s="121"/>
      <c r="J42" s="122"/>
      <c r="K42" s="122"/>
      <c r="L42" s="122"/>
      <c r="M42" s="122"/>
      <c r="N42" s="122"/>
      <c r="O42" s="122"/>
      <c r="P42" s="122"/>
      <c r="Q42" s="111">
        <f t="shared" si="0"/>
        <v>6</v>
      </c>
    </row>
    <row r="43" spans="2:17" ht="14">
      <c r="B43" s="111" t="s">
        <v>158</v>
      </c>
      <c r="C43" s="118" t="s">
        <v>159</v>
      </c>
      <c r="D43" s="123"/>
      <c r="E43" s="121" t="s">
        <v>89</v>
      </c>
      <c r="F43" s="121"/>
      <c r="G43" s="121"/>
      <c r="H43" s="121">
        <v>3</v>
      </c>
      <c r="I43" s="121"/>
      <c r="J43" s="122"/>
      <c r="K43" s="122"/>
      <c r="L43" s="122"/>
      <c r="M43" s="122"/>
      <c r="N43" s="122"/>
      <c r="O43" s="122"/>
      <c r="P43" s="122"/>
      <c r="Q43" s="111">
        <f t="shared" si="0"/>
        <v>3</v>
      </c>
    </row>
    <row r="44" spans="2:17" ht="14">
      <c r="B44" s="111" t="s">
        <v>160</v>
      </c>
      <c r="C44" s="118" t="s">
        <v>161</v>
      </c>
      <c r="D44" s="123"/>
      <c r="E44" s="121" t="s">
        <v>89</v>
      </c>
      <c r="F44" s="121">
        <v>1</v>
      </c>
      <c r="G44" s="121"/>
      <c r="H44" s="121"/>
      <c r="I44" s="121"/>
      <c r="J44" s="122"/>
      <c r="K44" s="122"/>
      <c r="L44" s="122"/>
      <c r="M44" s="122"/>
      <c r="N44" s="122"/>
      <c r="O44" s="122"/>
      <c r="P44" s="122"/>
      <c r="Q44" s="111">
        <f t="shared" si="0"/>
        <v>1</v>
      </c>
    </row>
    <row r="45" spans="2:17">
      <c r="B45" s="240" t="s">
        <v>64</v>
      </c>
      <c r="C45" s="240"/>
      <c r="D45" s="240"/>
      <c r="E45" s="240"/>
      <c r="F45" s="240"/>
      <c r="G45" s="240"/>
      <c r="H45" s="240"/>
      <c r="I45" s="240"/>
      <c r="J45" s="240"/>
      <c r="K45" s="240"/>
      <c r="L45" s="240"/>
      <c r="M45" s="240"/>
      <c r="N45" s="240"/>
      <c r="O45" s="240"/>
      <c r="P45" s="240"/>
      <c r="Q45" s="240"/>
    </row>
    <row r="46" spans="2:17" ht="14">
      <c r="B46" s="111" t="s">
        <v>11</v>
      </c>
      <c r="C46" s="112" t="s">
        <v>162</v>
      </c>
      <c r="D46" s="116">
        <v>19</v>
      </c>
      <c r="E46" s="117">
        <v>18</v>
      </c>
      <c r="F46" s="117">
        <v>20</v>
      </c>
      <c r="G46" s="117">
        <v>20</v>
      </c>
      <c r="H46" s="117">
        <v>20</v>
      </c>
      <c r="I46" s="117"/>
      <c r="J46" s="125">
        <v>20</v>
      </c>
      <c r="K46" s="125"/>
      <c r="L46" s="125"/>
      <c r="M46" s="125"/>
      <c r="N46" s="125"/>
      <c r="O46" s="125"/>
      <c r="P46" s="125"/>
      <c r="Q46" s="111">
        <f t="shared" ref="Q46:Q58" si="1">SUM(D46:P46)</f>
        <v>117</v>
      </c>
    </row>
    <row r="47" spans="2:17" ht="14">
      <c r="B47" s="111" t="s">
        <v>13</v>
      </c>
      <c r="C47" s="112" t="s">
        <v>28</v>
      </c>
      <c r="D47" s="116"/>
      <c r="E47" s="117">
        <v>20</v>
      </c>
      <c r="F47" s="117">
        <v>19</v>
      </c>
      <c r="G47" s="117">
        <v>19</v>
      </c>
      <c r="H47" s="117">
        <v>11</v>
      </c>
      <c r="I47" s="117">
        <v>20</v>
      </c>
      <c r="J47" s="125">
        <v>15</v>
      </c>
      <c r="K47" s="125"/>
      <c r="L47" s="125"/>
      <c r="M47" s="125"/>
      <c r="N47" s="125"/>
      <c r="O47" s="125"/>
      <c r="P47" s="125"/>
      <c r="Q47" s="111">
        <f t="shared" si="1"/>
        <v>104</v>
      </c>
    </row>
    <row r="48" spans="2:17" ht="14">
      <c r="B48" s="111" t="s">
        <v>15</v>
      </c>
      <c r="C48" s="112" t="s">
        <v>12</v>
      </c>
      <c r="D48" s="116"/>
      <c r="E48" s="117">
        <v>14</v>
      </c>
      <c r="F48" s="117">
        <v>16</v>
      </c>
      <c r="G48" s="117">
        <v>16</v>
      </c>
      <c r="H48" s="117">
        <v>16</v>
      </c>
      <c r="I48" s="117">
        <v>18</v>
      </c>
      <c r="J48" s="125">
        <v>17</v>
      </c>
      <c r="K48" s="125"/>
      <c r="L48" s="125"/>
      <c r="M48" s="125"/>
      <c r="N48" s="125"/>
      <c r="O48" s="125"/>
      <c r="P48" s="125"/>
      <c r="Q48" s="111">
        <f t="shared" si="1"/>
        <v>97</v>
      </c>
    </row>
    <row r="49" spans="2:18" ht="14">
      <c r="B49" s="111" t="s">
        <v>163</v>
      </c>
      <c r="C49" s="112" t="s">
        <v>16</v>
      </c>
      <c r="D49" s="116">
        <v>17</v>
      </c>
      <c r="E49" s="117">
        <v>19</v>
      </c>
      <c r="F49" s="117">
        <v>17</v>
      </c>
      <c r="G49" s="117"/>
      <c r="H49" s="117">
        <v>18</v>
      </c>
      <c r="I49" s="117"/>
      <c r="J49" s="125">
        <v>18</v>
      </c>
      <c r="K49" s="125"/>
      <c r="L49" s="125"/>
      <c r="M49" s="125"/>
      <c r="N49" s="125"/>
      <c r="O49" s="125"/>
      <c r="P49" s="125"/>
      <c r="Q49" s="111">
        <f t="shared" si="1"/>
        <v>89</v>
      </c>
      <c r="R49" s="126" t="s">
        <v>89</v>
      </c>
    </row>
    <row r="50" spans="2:18" ht="14">
      <c r="B50" s="111" t="s">
        <v>19</v>
      </c>
      <c r="C50" s="112" t="s">
        <v>164</v>
      </c>
      <c r="D50" s="116">
        <v>20</v>
      </c>
      <c r="E50" s="117">
        <v>17</v>
      </c>
      <c r="F50" s="117"/>
      <c r="G50" s="117"/>
      <c r="H50" s="117">
        <v>14</v>
      </c>
      <c r="I50" s="117">
        <v>19</v>
      </c>
      <c r="J50" s="125">
        <v>19</v>
      </c>
      <c r="K50" s="125"/>
      <c r="L50" s="125"/>
      <c r="M50" s="125"/>
      <c r="N50" s="125"/>
      <c r="O50" s="125"/>
      <c r="P50" s="125"/>
      <c r="Q50" s="111">
        <f t="shared" si="1"/>
        <v>89</v>
      </c>
      <c r="R50" s="126"/>
    </row>
    <row r="51" spans="2:18" ht="14">
      <c r="B51" s="111" t="s">
        <v>21</v>
      </c>
      <c r="C51" s="112" t="s">
        <v>137</v>
      </c>
      <c r="D51" s="116">
        <v>18</v>
      </c>
      <c r="E51" s="117"/>
      <c r="F51" s="117">
        <v>18</v>
      </c>
      <c r="G51" s="117">
        <v>18</v>
      </c>
      <c r="H51" s="117">
        <v>19</v>
      </c>
      <c r="I51" s="117"/>
      <c r="J51" s="125"/>
      <c r="K51" s="125"/>
      <c r="L51" s="125"/>
      <c r="M51" s="125"/>
      <c r="N51" s="125"/>
      <c r="O51" s="125"/>
      <c r="P51" s="125"/>
      <c r="Q51" s="111">
        <f t="shared" si="1"/>
        <v>73</v>
      </c>
      <c r="R51" s="126"/>
    </row>
    <row r="52" spans="2:18" ht="14">
      <c r="B52" s="111" t="s">
        <v>23</v>
      </c>
      <c r="C52" s="112" t="s">
        <v>47</v>
      </c>
      <c r="D52" s="116">
        <v>15</v>
      </c>
      <c r="E52" s="117">
        <v>13</v>
      </c>
      <c r="F52" s="117">
        <v>13</v>
      </c>
      <c r="G52" s="117"/>
      <c r="H52" s="117"/>
      <c r="I52" s="117"/>
      <c r="J52" s="125">
        <v>16</v>
      </c>
      <c r="K52" s="125"/>
      <c r="L52" s="125"/>
      <c r="M52" s="125"/>
      <c r="N52" s="125"/>
      <c r="O52" s="125"/>
      <c r="P52" s="125"/>
      <c r="Q52" s="111">
        <f t="shared" si="1"/>
        <v>57</v>
      </c>
      <c r="R52" s="126"/>
    </row>
    <row r="53" spans="2:18" ht="14">
      <c r="B53" s="111" t="s">
        <v>25</v>
      </c>
      <c r="C53" s="112" t="s">
        <v>134</v>
      </c>
      <c r="D53" s="116"/>
      <c r="E53" s="117">
        <v>16</v>
      </c>
      <c r="F53" s="117"/>
      <c r="G53" s="117">
        <v>17</v>
      </c>
      <c r="H53" s="117">
        <v>15</v>
      </c>
      <c r="I53" s="117"/>
      <c r="J53" s="125"/>
      <c r="K53" s="125"/>
      <c r="L53" s="125"/>
      <c r="M53" s="125"/>
      <c r="N53" s="125"/>
      <c r="O53" s="125"/>
      <c r="P53" s="125"/>
      <c r="Q53" s="111">
        <f t="shared" si="1"/>
        <v>48</v>
      </c>
      <c r="R53" s="126"/>
    </row>
    <row r="54" spans="2:18" ht="14">
      <c r="B54" s="111" t="s">
        <v>27</v>
      </c>
      <c r="C54" s="112" t="s">
        <v>165</v>
      </c>
      <c r="D54" s="116">
        <v>16</v>
      </c>
      <c r="E54" s="117">
        <v>15</v>
      </c>
      <c r="F54" s="117">
        <v>14</v>
      </c>
      <c r="G54" s="117"/>
      <c r="H54" s="117"/>
      <c r="I54" s="117"/>
      <c r="J54" s="125"/>
      <c r="K54" s="125"/>
      <c r="L54" s="125"/>
      <c r="M54" s="125"/>
      <c r="N54" s="125"/>
      <c r="O54" s="125"/>
      <c r="P54" s="125"/>
      <c r="Q54" s="111">
        <f t="shared" si="1"/>
        <v>45</v>
      </c>
    </row>
    <row r="55" spans="2:18" ht="14">
      <c r="B55" s="111" t="s">
        <v>29</v>
      </c>
      <c r="C55" s="112" t="s">
        <v>153</v>
      </c>
      <c r="D55" s="116"/>
      <c r="E55" s="117"/>
      <c r="F55" s="117">
        <v>12</v>
      </c>
      <c r="G55" s="117">
        <v>15</v>
      </c>
      <c r="H55" s="117">
        <v>13</v>
      </c>
      <c r="I55" s="117"/>
      <c r="J55" s="125"/>
      <c r="K55" s="125"/>
      <c r="L55" s="125"/>
      <c r="M55" s="125"/>
      <c r="N55" s="125"/>
      <c r="O55" s="125"/>
      <c r="P55" s="125"/>
      <c r="Q55" s="111">
        <f t="shared" si="1"/>
        <v>40</v>
      </c>
    </row>
    <row r="56" spans="2:18" ht="14">
      <c r="B56" s="111" t="s">
        <v>166</v>
      </c>
      <c r="C56" s="127" t="s">
        <v>144</v>
      </c>
      <c r="D56" s="119"/>
      <c r="E56" s="120"/>
      <c r="F56" s="120">
        <v>15</v>
      </c>
      <c r="G56" s="120"/>
      <c r="H56" s="120">
        <v>17</v>
      </c>
      <c r="I56" s="120"/>
      <c r="J56" s="128"/>
      <c r="K56" s="128"/>
      <c r="L56" s="128"/>
      <c r="M56" s="128"/>
      <c r="N56" s="128"/>
      <c r="O56" s="128"/>
      <c r="P56" s="128"/>
      <c r="Q56" s="111">
        <f t="shared" si="1"/>
        <v>32</v>
      </c>
    </row>
    <row r="57" spans="2:18" ht="14">
      <c r="B57" s="91" t="s">
        <v>33</v>
      </c>
      <c r="C57" s="127" t="s">
        <v>140</v>
      </c>
      <c r="D57" s="119">
        <v>14</v>
      </c>
      <c r="E57" s="120"/>
      <c r="F57" s="120"/>
      <c r="G57" s="120"/>
      <c r="H57" s="120"/>
      <c r="I57" s="120"/>
      <c r="J57" s="128"/>
      <c r="K57" s="128"/>
      <c r="L57" s="128"/>
      <c r="M57" s="128"/>
      <c r="N57" s="128"/>
      <c r="O57" s="128"/>
      <c r="P57" s="128"/>
      <c r="Q57" s="111">
        <f t="shared" si="1"/>
        <v>14</v>
      </c>
    </row>
    <row r="58" spans="2:18" ht="14">
      <c r="B58" s="91" t="s">
        <v>35</v>
      </c>
      <c r="C58" s="127" t="s">
        <v>167</v>
      </c>
      <c r="D58" s="119"/>
      <c r="E58" s="120"/>
      <c r="F58" s="120"/>
      <c r="G58" s="120"/>
      <c r="H58" s="120">
        <v>12</v>
      </c>
      <c r="I58" s="120"/>
      <c r="J58" s="128"/>
      <c r="K58" s="128"/>
      <c r="L58" s="128"/>
      <c r="M58" s="128"/>
      <c r="N58" s="128"/>
      <c r="O58" s="128"/>
      <c r="P58" s="128"/>
      <c r="Q58" s="111">
        <f t="shared" si="1"/>
        <v>12</v>
      </c>
    </row>
    <row r="59" spans="2:18">
      <c r="B59" s="129"/>
      <c r="C59" s="130" t="s">
        <v>168</v>
      </c>
      <c r="D59" s="131" t="s">
        <v>169</v>
      </c>
      <c r="E59" s="132" t="s">
        <v>13</v>
      </c>
      <c r="F59" s="132" t="s">
        <v>15</v>
      </c>
      <c r="G59" s="132" t="s">
        <v>17</v>
      </c>
      <c r="H59" s="132" t="s">
        <v>19</v>
      </c>
      <c r="I59" s="132" t="s">
        <v>21</v>
      </c>
      <c r="J59" s="133" t="s">
        <v>23</v>
      </c>
      <c r="K59" s="133" t="s">
        <v>25</v>
      </c>
      <c r="L59" s="133" t="s">
        <v>27</v>
      </c>
      <c r="M59" s="133" t="s">
        <v>29</v>
      </c>
      <c r="N59" s="133" t="s">
        <v>31</v>
      </c>
      <c r="O59" s="133" t="s">
        <v>33</v>
      </c>
      <c r="P59" s="133" t="s">
        <v>35</v>
      </c>
      <c r="Q59" s="134"/>
    </row>
    <row r="60" spans="2:18">
      <c r="C60" s="126" t="s">
        <v>89</v>
      </c>
    </row>
    <row r="61" spans="2:18">
      <c r="B61" s="241" t="s">
        <v>170</v>
      </c>
      <c r="C61" s="241"/>
      <c r="D61" s="241"/>
      <c r="E61" s="241"/>
      <c r="F61" s="241"/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</row>
    <row r="62" spans="2:18">
      <c r="B62" s="135" t="s">
        <v>89</v>
      </c>
      <c r="C62" s="135" t="s">
        <v>89</v>
      </c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</row>
    <row r="63" spans="2:18">
      <c r="B63" s="242" t="s">
        <v>171</v>
      </c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2"/>
      <c r="P63" s="242"/>
      <c r="Q63" s="242"/>
    </row>
    <row r="64" spans="2:18">
      <c r="B64" s="242" t="s">
        <v>89</v>
      </c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2"/>
      <c r="Q64" s="242"/>
    </row>
  </sheetData>
  <mergeCells count="10">
    <mergeCell ref="A1:Q1"/>
    <mergeCell ref="A2:Q2"/>
    <mergeCell ref="C4:C7"/>
    <mergeCell ref="C8:C11"/>
    <mergeCell ref="C12:C15"/>
    <mergeCell ref="B16:Q16"/>
    <mergeCell ref="B45:Q45"/>
    <mergeCell ref="B61:Q61"/>
    <mergeCell ref="B63:Q63"/>
    <mergeCell ref="B64:Q64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X43"/>
  <sheetViews>
    <sheetView zoomScaleNormal="100" workbookViewId="0">
      <selection activeCell="P17" sqref="P17"/>
    </sheetView>
  </sheetViews>
  <sheetFormatPr baseColWidth="10" defaultColWidth="10.5" defaultRowHeight="15"/>
  <cols>
    <col min="1" max="2" width="10.5" style="137"/>
    <col min="3" max="3" width="5.83203125" style="137" customWidth="1"/>
    <col min="4" max="4" width="20.5" style="137" customWidth="1"/>
    <col min="5" max="5" width="7.5" style="137" customWidth="1"/>
    <col min="6" max="7" width="6.5" style="137" customWidth="1"/>
    <col min="8" max="8" width="7.1640625" style="137" customWidth="1"/>
    <col min="9" max="9" width="6.5" style="137" customWidth="1"/>
    <col min="10" max="10" width="7.1640625" style="137" customWidth="1"/>
    <col min="11" max="11" width="7" style="137" customWidth="1"/>
    <col min="12" max="14" width="6.5" style="137" customWidth="1"/>
    <col min="15" max="16384" width="10.5" style="137"/>
  </cols>
  <sheetData>
    <row r="1" spans="3:17" s="138" customFormat="1" ht="13">
      <c r="C1" s="277" t="s">
        <v>172</v>
      </c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139"/>
    </row>
    <row r="2" spans="3:17" s="138" customFormat="1" ht="13">
      <c r="C2" s="278" t="s">
        <v>173</v>
      </c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139"/>
    </row>
    <row r="3" spans="3:17" s="138" customFormat="1" ht="13">
      <c r="C3" s="279" t="s">
        <v>174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139"/>
    </row>
    <row r="4" spans="3:17" s="138" customFormat="1" ht="18">
      <c r="C4" s="140"/>
      <c r="D4" s="141"/>
      <c r="E4" s="142" t="s">
        <v>175</v>
      </c>
      <c r="F4" s="142" t="s">
        <v>176</v>
      </c>
      <c r="G4" s="143" t="s">
        <v>177</v>
      </c>
      <c r="H4" s="144" t="s">
        <v>178</v>
      </c>
      <c r="I4" s="142" t="s">
        <v>179</v>
      </c>
      <c r="J4" s="145" t="s">
        <v>180</v>
      </c>
      <c r="K4" s="142" t="s">
        <v>181</v>
      </c>
      <c r="L4" s="145" t="s">
        <v>182</v>
      </c>
      <c r="M4" s="146" t="s">
        <v>88</v>
      </c>
      <c r="N4" s="140"/>
      <c r="O4" s="139"/>
      <c r="P4" s="139"/>
    </row>
    <row r="5" spans="3:17" s="138" customFormat="1" ht="18">
      <c r="C5" s="147"/>
      <c r="D5" s="148"/>
      <c r="E5" s="149" t="s">
        <v>89</v>
      </c>
      <c r="F5" s="150" t="s">
        <v>183</v>
      </c>
      <c r="G5" s="150"/>
      <c r="H5" s="150"/>
      <c r="I5" s="150"/>
      <c r="J5" s="150" t="s">
        <v>91</v>
      </c>
      <c r="K5" s="150"/>
      <c r="L5" s="150"/>
      <c r="M5" s="150" t="s">
        <v>91</v>
      </c>
      <c r="N5" s="140"/>
      <c r="O5" s="139"/>
    </row>
    <row r="6" spans="3:17" s="138" customFormat="1" ht="18">
      <c r="C6" s="151"/>
      <c r="D6" s="152"/>
      <c r="E6" s="153"/>
      <c r="F6" s="154" t="s">
        <v>184</v>
      </c>
      <c r="G6" s="154"/>
      <c r="H6" s="154"/>
      <c r="I6" s="155"/>
      <c r="J6" s="154" t="s">
        <v>96</v>
      </c>
      <c r="K6" s="153"/>
      <c r="L6" s="155"/>
      <c r="M6" s="154" t="s">
        <v>96</v>
      </c>
      <c r="N6" s="156"/>
      <c r="O6" s="139"/>
      <c r="P6" s="157"/>
      <c r="Q6" s="158"/>
    </row>
    <row r="7" spans="3:17" s="138" customFormat="1" ht="14">
      <c r="C7" s="151"/>
      <c r="D7" s="280" t="s">
        <v>185</v>
      </c>
      <c r="E7" s="159" t="s">
        <v>90</v>
      </c>
      <c r="F7" s="154" t="s">
        <v>96</v>
      </c>
      <c r="G7" s="154" t="s">
        <v>90</v>
      </c>
      <c r="H7" s="154" t="s">
        <v>109</v>
      </c>
      <c r="I7" s="155" t="s">
        <v>95</v>
      </c>
      <c r="J7" s="154" t="s">
        <v>99</v>
      </c>
      <c r="K7" s="153" t="s">
        <v>114</v>
      </c>
      <c r="L7" s="155" t="s">
        <v>110</v>
      </c>
      <c r="M7" s="154" t="s">
        <v>186</v>
      </c>
      <c r="N7" s="160"/>
      <c r="O7" s="139"/>
      <c r="P7" s="157"/>
      <c r="Q7" s="158"/>
    </row>
    <row r="8" spans="3:17" s="138" customFormat="1" ht="14">
      <c r="C8" s="161" t="s">
        <v>96</v>
      </c>
      <c r="D8" s="280"/>
      <c r="E8" s="159" t="s">
        <v>92</v>
      </c>
      <c r="F8" s="154" t="s">
        <v>104</v>
      </c>
      <c r="G8" s="154" t="s">
        <v>99</v>
      </c>
      <c r="H8" s="154" t="s">
        <v>108</v>
      </c>
      <c r="I8" s="155" t="s">
        <v>102</v>
      </c>
      <c r="J8" s="154" t="s">
        <v>187</v>
      </c>
      <c r="K8" s="155" t="s">
        <v>101</v>
      </c>
      <c r="L8" s="155" t="s">
        <v>102</v>
      </c>
      <c r="M8" s="154" t="s">
        <v>89</v>
      </c>
      <c r="N8" s="160"/>
      <c r="O8" s="139"/>
      <c r="P8" s="157"/>
      <c r="Q8" s="158"/>
    </row>
    <row r="9" spans="3:17" s="138" customFormat="1" ht="14">
      <c r="C9" s="161" t="s">
        <v>101</v>
      </c>
      <c r="D9" s="280"/>
      <c r="E9" s="159" t="s">
        <v>102</v>
      </c>
      <c r="F9" s="154" t="s">
        <v>109</v>
      </c>
      <c r="G9" s="154" t="s">
        <v>110</v>
      </c>
      <c r="H9" s="154" t="s">
        <v>102</v>
      </c>
      <c r="I9" s="155" t="s">
        <v>98</v>
      </c>
      <c r="J9" s="155" t="s">
        <v>104</v>
      </c>
      <c r="K9" s="155" t="s">
        <v>90</v>
      </c>
      <c r="L9" s="155" t="s">
        <v>98</v>
      </c>
      <c r="M9" s="154" t="s">
        <v>109</v>
      </c>
      <c r="N9" s="160"/>
      <c r="O9" s="139"/>
      <c r="P9" s="157"/>
      <c r="Q9" s="158"/>
    </row>
    <row r="10" spans="3:17" s="138" customFormat="1" ht="18">
      <c r="C10" s="161" t="s">
        <v>102</v>
      </c>
      <c r="D10" s="152"/>
      <c r="E10" s="159" t="s">
        <v>114</v>
      </c>
      <c r="F10" s="154" t="s">
        <v>108</v>
      </c>
      <c r="G10" s="154" t="s">
        <v>98</v>
      </c>
      <c r="H10" s="154" t="s">
        <v>93</v>
      </c>
      <c r="I10" s="154" t="s">
        <v>114</v>
      </c>
      <c r="J10" s="154" t="s">
        <v>93</v>
      </c>
      <c r="K10" s="154" t="s">
        <v>123</v>
      </c>
      <c r="L10" s="154" t="s">
        <v>90</v>
      </c>
      <c r="M10" s="154" t="s">
        <v>108</v>
      </c>
      <c r="N10" s="160"/>
      <c r="O10" s="139"/>
      <c r="P10" s="157"/>
      <c r="Q10" s="158"/>
    </row>
    <row r="11" spans="3:17" s="138" customFormat="1" ht="18">
      <c r="C11" s="161" t="s">
        <v>98</v>
      </c>
      <c r="D11" s="152" t="s">
        <v>188</v>
      </c>
      <c r="E11" s="159" t="s">
        <v>123</v>
      </c>
      <c r="F11" s="154" t="s">
        <v>99</v>
      </c>
      <c r="G11" s="154" t="s">
        <v>102</v>
      </c>
      <c r="H11" s="154" t="s">
        <v>98</v>
      </c>
      <c r="I11" s="154" t="s">
        <v>101</v>
      </c>
      <c r="J11" s="154" t="s">
        <v>118</v>
      </c>
      <c r="K11" s="154"/>
      <c r="L11" s="154" t="s">
        <v>98</v>
      </c>
      <c r="M11" s="154" t="s">
        <v>99</v>
      </c>
      <c r="N11" s="162" t="s">
        <v>93</v>
      </c>
      <c r="O11" s="139"/>
      <c r="P11" s="157"/>
      <c r="Q11" s="158"/>
    </row>
    <row r="12" spans="3:17" s="138" customFormat="1" ht="18">
      <c r="C12" s="161" t="s">
        <v>120</v>
      </c>
      <c r="D12" s="152"/>
      <c r="E12" s="159" t="s">
        <v>102</v>
      </c>
      <c r="F12" s="154" t="s">
        <v>98</v>
      </c>
      <c r="G12" s="154" t="s">
        <v>108</v>
      </c>
      <c r="H12" s="154"/>
      <c r="I12" s="154" t="s">
        <v>90</v>
      </c>
      <c r="J12" s="154" t="s">
        <v>91</v>
      </c>
      <c r="K12" s="154" t="s">
        <v>94</v>
      </c>
      <c r="L12" s="154" t="s">
        <v>114</v>
      </c>
      <c r="M12" s="154" t="s">
        <v>98</v>
      </c>
      <c r="N12" s="162" t="s">
        <v>101</v>
      </c>
      <c r="O12" s="139"/>
      <c r="P12" s="157"/>
      <c r="Q12" s="158"/>
    </row>
    <row r="13" spans="3:17" s="138" customFormat="1" ht="18">
      <c r="C13" s="161" t="s">
        <v>99</v>
      </c>
      <c r="D13" s="152"/>
      <c r="E13" s="159"/>
      <c r="F13" s="154" t="s">
        <v>90</v>
      </c>
      <c r="G13" s="154" t="s">
        <v>101</v>
      </c>
      <c r="H13" s="154"/>
      <c r="I13" s="154" t="s">
        <v>114</v>
      </c>
      <c r="J13" s="154" t="s">
        <v>108</v>
      </c>
      <c r="K13" s="154" t="s">
        <v>92</v>
      </c>
      <c r="L13" s="154" t="s">
        <v>118</v>
      </c>
      <c r="M13" s="154" t="s">
        <v>90</v>
      </c>
      <c r="N13" s="162" t="s">
        <v>120</v>
      </c>
      <c r="O13" s="139"/>
      <c r="P13" s="157"/>
      <c r="Q13" s="158"/>
    </row>
    <row r="14" spans="3:17" s="138" customFormat="1" ht="18">
      <c r="C14" s="163" t="s">
        <v>92</v>
      </c>
      <c r="D14" s="152"/>
      <c r="E14" s="159"/>
      <c r="F14" s="154" t="s">
        <v>114</v>
      </c>
      <c r="G14" s="154" t="s">
        <v>90</v>
      </c>
      <c r="H14" s="154"/>
      <c r="I14" s="154" t="s">
        <v>99</v>
      </c>
      <c r="J14" s="154" t="s">
        <v>102</v>
      </c>
      <c r="K14" s="154" t="s">
        <v>91</v>
      </c>
      <c r="L14" s="154"/>
      <c r="M14" s="154" t="s">
        <v>114</v>
      </c>
      <c r="N14" s="162" t="s">
        <v>118</v>
      </c>
      <c r="O14" s="139"/>
      <c r="P14" s="157"/>
      <c r="Q14" s="158"/>
    </row>
    <row r="15" spans="3:17" s="138" customFormat="1" ht="18">
      <c r="C15" s="163"/>
      <c r="D15" s="152"/>
      <c r="E15" s="159"/>
      <c r="F15" s="154" t="s">
        <v>99</v>
      </c>
      <c r="G15" s="154" t="s">
        <v>124</v>
      </c>
      <c r="H15" s="154"/>
      <c r="I15" s="154" t="s">
        <v>124</v>
      </c>
      <c r="J15" s="154" t="s">
        <v>126</v>
      </c>
      <c r="K15" s="154" t="s">
        <v>114</v>
      </c>
      <c r="L15" s="154"/>
      <c r="M15" s="154" t="s">
        <v>99</v>
      </c>
      <c r="N15" s="164" t="s">
        <v>89</v>
      </c>
      <c r="O15" s="139"/>
      <c r="P15" s="157"/>
      <c r="Q15" s="158"/>
    </row>
    <row r="16" spans="3:17" s="138" customFormat="1" ht="18">
      <c r="C16" s="165"/>
      <c r="D16" s="166"/>
      <c r="E16" s="167"/>
      <c r="F16" s="168" t="s">
        <v>110</v>
      </c>
      <c r="G16" s="168" t="s">
        <v>92</v>
      </c>
      <c r="H16" s="168"/>
      <c r="I16" s="168" t="s">
        <v>98</v>
      </c>
      <c r="J16" s="168" t="s">
        <v>89</v>
      </c>
      <c r="K16" s="168" t="s">
        <v>123</v>
      </c>
      <c r="L16" s="168"/>
      <c r="M16" s="168" t="s">
        <v>110</v>
      </c>
      <c r="N16" s="169" t="s">
        <v>89</v>
      </c>
      <c r="O16" s="139"/>
      <c r="P16" s="139"/>
    </row>
    <row r="17" spans="3:24" s="138" customFormat="1" ht="15" customHeight="1">
      <c r="C17" s="170" t="s">
        <v>11</v>
      </c>
      <c r="D17" s="171" t="s">
        <v>189</v>
      </c>
      <c r="E17" s="172">
        <v>10</v>
      </c>
      <c r="F17" s="173">
        <v>9</v>
      </c>
      <c r="G17" s="173">
        <v>10</v>
      </c>
      <c r="H17" s="174"/>
      <c r="I17" s="172"/>
      <c r="J17" s="172"/>
      <c r="K17" s="172"/>
      <c r="L17" s="172"/>
      <c r="M17" s="172"/>
      <c r="N17" s="170">
        <f t="shared" ref="N17:N24" si="0">SUM(E17:M17)</f>
        <v>29</v>
      </c>
      <c r="O17" s="139" t="s">
        <v>89</v>
      </c>
    </row>
    <row r="18" spans="3:24" s="138" customFormat="1">
      <c r="C18" s="175" t="s">
        <v>13</v>
      </c>
      <c r="D18" s="176" t="s">
        <v>190</v>
      </c>
      <c r="E18" s="177">
        <v>6</v>
      </c>
      <c r="F18" s="178">
        <v>10</v>
      </c>
      <c r="G18" s="178">
        <v>9</v>
      </c>
      <c r="H18" s="179"/>
      <c r="I18" s="177"/>
      <c r="J18" s="177"/>
      <c r="K18" s="177"/>
      <c r="L18" s="177"/>
      <c r="M18" s="177"/>
      <c r="N18" s="170">
        <f t="shared" si="0"/>
        <v>25</v>
      </c>
      <c r="O18" s="180" t="s">
        <v>89</v>
      </c>
    </row>
    <row r="19" spans="3:24" s="138" customFormat="1">
      <c r="C19" s="175" t="s">
        <v>15</v>
      </c>
      <c r="D19" s="176" t="s">
        <v>61</v>
      </c>
      <c r="E19" s="177">
        <v>7</v>
      </c>
      <c r="F19" s="178">
        <v>8</v>
      </c>
      <c r="G19" s="178">
        <v>7</v>
      </c>
      <c r="H19" s="179"/>
      <c r="I19" s="177"/>
      <c r="J19" s="177"/>
      <c r="K19" s="177"/>
      <c r="L19" s="177"/>
      <c r="M19" s="177"/>
      <c r="N19" s="170">
        <f t="shared" si="0"/>
        <v>22</v>
      </c>
      <c r="O19" s="180"/>
    </row>
    <row r="20" spans="3:24" s="138" customFormat="1" ht="15" customHeight="1">
      <c r="C20" s="175" t="s">
        <v>17</v>
      </c>
      <c r="D20" s="176" t="s">
        <v>60</v>
      </c>
      <c r="E20" s="177">
        <v>9</v>
      </c>
      <c r="F20" s="178">
        <v>5</v>
      </c>
      <c r="G20" s="178">
        <v>8</v>
      </c>
      <c r="H20" s="179"/>
      <c r="I20" s="177"/>
      <c r="J20" s="177"/>
      <c r="K20" s="177"/>
      <c r="L20" s="177"/>
      <c r="M20" s="177"/>
      <c r="N20" s="170">
        <f t="shared" si="0"/>
        <v>22</v>
      </c>
      <c r="O20" s="139"/>
    </row>
    <row r="21" spans="3:24" s="138" customFormat="1" ht="15" customHeight="1">
      <c r="C21" s="175" t="s">
        <v>19</v>
      </c>
      <c r="D21" s="176" t="s">
        <v>46</v>
      </c>
      <c r="E21" s="177">
        <v>8</v>
      </c>
      <c r="F21" s="178">
        <v>7</v>
      </c>
      <c r="G21" s="178">
        <v>5</v>
      </c>
      <c r="H21" s="179"/>
      <c r="I21" s="177"/>
      <c r="J21" s="177"/>
      <c r="K21" s="177"/>
      <c r="L21" s="177"/>
      <c r="M21" s="177"/>
      <c r="N21" s="170">
        <f t="shared" si="0"/>
        <v>20</v>
      </c>
      <c r="O21" s="139"/>
    </row>
    <row r="22" spans="3:24" s="138" customFormat="1">
      <c r="C22" s="175" t="s">
        <v>191</v>
      </c>
      <c r="D22" s="176" t="s">
        <v>62</v>
      </c>
      <c r="E22" s="177">
        <v>5</v>
      </c>
      <c r="F22" s="178">
        <v>3</v>
      </c>
      <c r="G22" s="178">
        <v>4</v>
      </c>
      <c r="H22" s="177"/>
      <c r="I22" s="177"/>
      <c r="J22" s="177"/>
      <c r="K22" s="177"/>
      <c r="L22" s="177"/>
      <c r="M22" s="177"/>
      <c r="N22" s="170">
        <f t="shared" si="0"/>
        <v>12</v>
      </c>
      <c r="O22" s="180" t="s">
        <v>89</v>
      </c>
      <c r="P22" s="139"/>
      <c r="Q22" s="139"/>
    </row>
    <row r="23" spans="3:24" s="138" customFormat="1">
      <c r="C23" s="175" t="s">
        <v>192</v>
      </c>
      <c r="D23" s="181" t="s">
        <v>44</v>
      </c>
      <c r="E23" s="182"/>
      <c r="F23" s="183">
        <v>4</v>
      </c>
      <c r="G23" s="183">
        <v>6</v>
      </c>
      <c r="H23" s="184"/>
      <c r="I23" s="182"/>
      <c r="J23" s="182"/>
      <c r="K23" s="182"/>
      <c r="L23" s="182"/>
      <c r="M23" s="182"/>
      <c r="N23" s="170">
        <f t="shared" si="0"/>
        <v>10</v>
      </c>
      <c r="O23" s="180"/>
      <c r="P23" s="139"/>
      <c r="Q23" s="139"/>
    </row>
    <row r="24" spans="3:24" s="138" customFormat="1">
      <c r="C24" s="185" t="s">
        <v>25</v>
      </c>
      <c r="D24" s="176" t="s">
        <v>63</v>
      </c>
      <c r="E24" s="177"/>
      <c r="F24" s="178">
        <v>6</v>
      </c>
      <c r="G24" s="178">
        <v>3</v>
      </c>
      <c r="H24" s="179"/>
      <c r="I24" s="177"/>
      <c r="J24" s="177"/>
      <c r="K24" s="177"/>
      <c r="L24" s="177"/>
      <c r="M24" s="177"/>
      <c r="N24" s="170">
        <f t="shared" si="0"/>
        <v>9</v>
      </c>
      <c r="O24" s="180"/>
      <c r="P24" s="139"/>
      <c r="Q24" s="139"/>
      <c r="X24" s="186"/>
    </row>
    <row r="25" spans="3:24" s="138" customFormat="1" ht="13">
      <c r="C25" s="187"/>
      <c r="D25" s="188" t="s">
        <v>168</v>
      </c>
      <c r="E25" s="189" t="s">
        <v>11</v>
      </c>
      <c r="F25" s="190" t="s">
        <v>193</v>
      </c>
      <c r="G25" s="190" t="s">
        <v>129</v>
      </c>
      <c r="H25" s="189" t="s">
        <v>163</v>
      </c>
      <c r="I25" s="189" t="s">
        <v>194</v>
      </c>
      <c r="J25" s="190" t="s">
        <v>21</v>
      </c>
      <c r="K25" s="190" t="s">
        <v>23</v>
      </c>
      <c r="L25" s="190" t="s">
        <v>25</v>
      </c>
      <c r="M25" s="190" t="s">
        <v>27</v>
      </c>
      <c r="N25" s="191"/>
      <c r="O25" s="139"/>
      <c r="P25" s="139"/>
      <c r="Q25" s="139"/>
    </row>
    <row r="26" spans="3:24" s="138" customFormat="1" ht="13">
      <c r="C26" s="281" t="s">
        <v>195</v>
      </c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139"/>
      <c r="P26" s="139" t="s">
        <v>89</v>
      </c>
      <c r="Q26" s="139"/>
    </row>
    <row r="27" spans="3:24" s="138" customFormat="1" ht="13">
      <c r="C27" s="274" t="s">
        <v>196</v>
      </c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139"/>
      <c r="P27" s="139"/>
      <c r="Q27" s="139"/>
    </row>
    <row r="28" spans="3:24" s="138" customFormat="1" ht="15" customHeight="1">
      <c r="C28" s="170" t="s">
        <v>11</v>
      </c>
      <c r="D28" s="192" t="s">
        <v>59</v>
      </c>
      <c r="E28" s="172">
        <v>10</v>
      </c>
      <c r="F28" s="173">
        <v>10</v>
      </c>
      <c r="G28" s="173">
        <v>6</v>
      </c>
      <c r="H28" s="174"/>
      <c r="I28" s="172"/>
      <c r="J28" s="172"/>
      <c r="K28" s="172"/>
      <c r="L28" s="172"/>
      <c r="M28" s="172"/>
      <c r="N28" s="170">
        <f t="shared" ref="N28:N34" si="1">SUM(E28:M28)</f>
        <v>26</v>
      </c>
      <c r="O28" s="139"/>
      <c r="P28" s="139"/>
      <c r="Q28" s="139"/>
    </row>
    <row r="29" spans="3:24" s="138" customFormat="1" ht="15" customHeight="1">
      <c r="C29" s="175" t="s">
        <v>13</v>
      </c>
      <c r="D29" s="193" t="s">
        <v>46</v>
      </c>
      <c r="E29" s="182">
        <v>9</v>
      </c>
      <c r="F29" s="183">
        <v>9</v>
      </c>
      <c r="G29" s="183">
        <v>7</v>
      </c>
      <c r="H29" s="184"/>
      <c r="I29" s="182"/>
      <c r="J29" s="182"/>
      <c r="K29" s="182"/>
      <c r="L29" s="182"/>
      <c r="M29" s="182"/>
      <c r="N29" s="170">
        <f t="shared" si="1"/>
        <v>25</v>
      </c>
      <c r="O29" s="139"/>
      <c r="P29" s="139"/>
      <c r="Q29" s="139"/>
    </row>
    <row r="30" spans="3:24" s="138" customFormat="1" ht="15" customHeight="1">
      <c r="C30" s="175" t="s">
        <v>15</v>
      </c>
      <c r="D30" s="193" t="s">
        <v>62</v>
      </c>
      <c r="E30" s="182">
        <v>7</v>
      </c>
      <c r="F30" s="183">
        <v>7</v>
      </c>
      <c r="G30" s="183">
        <v>10</v>
      </c>
      <c r="H30" s="182"/>
      <c r="I30" s="182"/>
      <c r="J30" s="182"/>
      <c r="K30" s="182"/>
      <c r="L30" s="182"/>
      <c r="M30" s="182"/>
      <c r="N30" s="170">
        <f t="shared" si="1"/>
        <v>24</v>
      </c>
      <c r="O30" s="139"/>
      <c r="P30" s="139"/>
      <c r="Q30" s="139"/>
    </row>
    <row r="31" spans="3:24" s="138" customFormat="1" ht="15" customHeight="1">
      <c r="C31" s="175" t="s">
        <v>17</v>
      </c>
      <c r="D31" s="193" t="s">
        <v>60</v>
      </c>
      <c r="E31" s="182">
        <v>8</v>
      </c>
      <c r="F31" s="183">
        <v>6</v>
      </c>
      <c r="G31" s="183">
        <v>9</v>
      </c>
      <c r="H31" s="182"/>
      <c r="I31" s="182"/>
      <c r="J31" s="182"/>
      <c r="K31" s="182"/>
      <c r="L31" s="182"/>
      <c r="M31" s="182"/>
      <c r="N31" s="170">
        <f t="shared" si="1"/>
        <v>23</v>
      </c>
      <c r="O31" s="139"/>
      <c r="P31" s="139"/>
      <c r="Q31" s="139"/>
    </row>
    <row r="32" spans="3:24" s="138" customFormat="1" ht="15" customHeight="1">
      <c r="C32" s="175" t="s">
        <v>19</v>
      </c>
      <c r="D32" s="193" t="s">
        <v>65</v>
      </c>
      <c r="E32" s="182"/>
      <c r="F32" s="183">
        <v>8</v>
      </c>
      <c r="G32" s="183">
        <v>8</v>
      </c>
      <c r="H32" s="184"/>
      <c r="I32" s="182"/>
      <c r="J32" s="182"/>
      <c r="K32" s="182"/>
      <c r="L32" s="182"/>
      <c r="M32" s="182"/>
      <c r="N32" s="170">
        <f t="shared" si="1"/>
        <v>16</v>
      </c>
      <c r="O32" s="139" t="s">
        <v>89</v>
      </c>
      <c r="P32" s="139"/>
      <c r="Q32" s="139"/>
    </row>
    <row r="33" spans="3:17" s="138" customFormat="1" ht="15" customHeight="1">
      <c r="C33" s="175" t="s">
        <v>21</v>
      </c>
      <c r="D33" s="193" t="s">
        <v>68</v>
      </c>
      <c r="E33" s="182"/>
      <c r="F33" s="183">
        <v>5</v>
      </c>
      <c r="G33" s="183">
        <v>1</v>
      </c>
      <c r="H33" s="184"/>
      <c r="I33" s="182"/>
      <c r="J33" s="182"/>
      <c r="K33" s="182"/>
      <c r="L33" s="182"/>
      <c r="M33" s="182"/>
      <c r="N33" s="170">
        <f t="shared" si="1"/>
        <v>6</v>
      </c>
      <c r="O33" s="139"/>
      <c r="P33" s="139"/>
      <c r="Q33" s="139"/>
    </row>
    <row r="34" spans="3:17" s="138" customFormat="1" ht="15" customHeight="1">
      <c r="C34" s="175" t="s">
        <v>23</v>
      </c>
      <c r="D34" s="193" t="s">
        <v>67</v>
      </c>
      <c r="E34" s="182"/>
      <c r="F34" s="183"/>
      <c r="G34" s="183">
        <v>5</v>
      </c>
      <c r="H34" s="184"/>
      <c r="I34" s="182"/>
      <c r="J34" s="182"/>
      <c r="K34" s="182"/>
      <c r="L34" s="182"/>
      <c r="M34" s="182"/>
      <c r="N34" s="170">
        <f t="shared" si="1"/>
        <v>5</v>
      </c>
      <c r="O34" s="139"/>
      <c r="P34" s="139"/>
      <c r="Q34" s="139"/>
    </row>
    <row r="35" spans="3:17" s="138" customFormat="1" ht="13">
      <c r="C35" s="187"/>
      <c r="D35" s="188" t="s">
        <v>168</v>
      </c>
      <c r="E35" s="189" t="s">
        <v>169</v>
      </c>
      <c r="F35" s="190" t="s">
        <v>193</v>
      </c>
      <c r="G35" s="190" t="s">
        <v>129</v>
      </c>
      <c r="H35" s="189" t="s">
        <v>163</v>
      </c>
      <c r="I35" s="189" t="s">
        <v>194</v>
      </c>
      <c r="J35" s="190" t="s">
        <v>21</v>
      </c>
      <c r="K35" s="190" t="s">
        <v>23</v>
      </c>
      <c r="L35" s="190" t="s">
        <v>25</v>
      </c>
      <c r="M35" s="190" t="s">
        <v>27</v>
      </c>
      <c r="N35" s="191"/>
      <c r="O35" s="139"/>
      <c r="P35" s="139"/>
      <c r="Q35" s="139"/>
    </row>
    <row r="36" spans="3:17" s="138" customFormat="1">
      <c r="C36" s="139"/>
      <c r="D36" s="275"/>
      <c r="E36" s="275"/>
      <c r="F36" s="275"/>
      <c r="G36" s="275"/>
      <c r="H36" s="275"/>
      <c r="I36" s="275"/>
      <c r="J36" s="275"/>
      <c r="K36" s="275"/>
      <c r="L36" s="275"/>
      <c r="M36" s="275"/>
      <c r="N36" s="139"/>
      <c r="O36" s="139"/>
      <c r="P36" s="139"/>
      <c r="Q36" s="180" t="s">
        <v>89</v>
      </c>
    </row>
    <row r="37" spans="3:17">
      <c r="D37" s="276" t="s">
        <v>197</v>
      </c>
      <c r="E37" s="276"/>
      <c r="F37" s="276"/>
      <c r="G37" s="276"/>
      <c r="H37" s="276"/>
      <c r="I37" s="276"/>
      <c r="J37" s="276"/>
      <c r="K37" s="276"/>
      <c r="L37" s="276"/>
    </row>
    <row r="38" spans="3:17">
      <c r="D38" s="194" t="s">
        <v>198</v>
      </c>
      <c r="E38" s="195"/>
      <c r="F38" s="195"/>
    </row>
    <row r="39" spans="3:17">
      <c r="D39" s="196" t="s">
        <v>199</v>
      </c>
      <c r="E39" s="196"/>
      <c r="F39" s="196"/>
    </row>
    <row r="40" spans="3:17">
      <c r="D40" s="196" t="s">
        <v>200</v>
      </c>
      <c r="E40" s="196"/>
      <c r="F40" s="196"/>
      <c r="G40" s="196"/>
    </row>
    <row r="41" spans="3:17">
      <c r="D41" s="197" t="s">
        <v>201</v>
      </c>
      <c r="E41" s="197"/>
      <c r="F41" s="197"/>
      <c r="G41" s="197"/>
      <c r="H41" s="197"/>
      <c r="I41" s="197"/>
      <c r="J41" s="197"/>
      <c r="K41" s="197"/>
      <c r="L41" s="197"/>
      <c r="M41" s="198"/>
      <c r="N41" s="198"/>
      <c r="O41" s="198"/>
    </row>
    <row r="43" spans="3:17">
      <c r="H43" s="199" t="s">
        <v>202</v>
      </c>
      <c r="I43" s="199"/>
      <c r="J43" s="199"/>
      <c r="K43" s="199"/>
      <c r="L43" s="199"/>
      <c r="M43" s="199"/>
      <c r="N43" s="199"/>
      <c r="O43" s="199"/>
    </row>
  </sheetData>
  <mergeCells count="8">
    <mergeCell ref="C27:N27"/>
    <mergeCell ref="D36:M36"/>
    <mergeCell ref="D37:L37"/>
    <mergeCell ref="C1:N1"/>
    <mergeCell ref="C2:N2"/>
    <mergeCell ref="C3:N3"/>
    <mergeCell ref="D7:D9"/>
    <mergeCell ref="C26:N26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EDBD1-7D35-EE4F-B186-CF76DCC6DD16}">
  <dimension ref="B2:S12"/>
  <sheetViews>
    <sheetView workbookViewId="0">
      <selection activeCell="L33" sqref="L33"/>
    </sheetView>
  </sheetViews>
  <sheetFormatPr baseColWidth="10" defaultColWidth="7.6640625" defaultRowHeight="15"/>
  <cols>
    <col min="1" max="2" width="7.6640625" style="137"/>
    <col min="3" max="3" width="5" style="137" customWidth="1"/>
    <col min="4" max="4" width="17.1640625" style="137" customWidth="1"/>
    <col min="5" max="6" width="7.6640625" style="137"/>
    <col min="7" max="7" width="16.1640625" style="137" customWidth="1"/>
    <col min="8" max="16384" width="7.6640625" style="137"/>
  </cols>
  <sheetData>
    <row r="2" spans="2:19">
      <c r="B2" s="282" t="s">
        <v>216</v>
      </c>
      <c r="C2" s="282"/>
      <c r="D2" s="282"/>
      <c r="E2" s="282"/>
      <c r="F2" s="282"/>
      <c r="G2" s="282"/>
      <c r="H2" s="282"/>
      <c r="I2" s="282"/>
      <c r="J2" s="282"/>
      <c r="K2" s="283"/>
      <c r="L2" s="283"/>
      <c r="M2" s="283"/>
      <c r="N2" s="283"/>
      <c r="O2" s="283"/>
      <c r="P2" s="283"/>
      <c r="Q2" s="283"/>
      <c r="R2" s="283"/>
      <c r="S2" s="283"/>
    </row>
    <row r="3" spans="2:19" ht="16" thickBot="1">
      <c r="B3" s="284" t="s">
        <v>217</v>
      </c>
      <c r="C3" s="284"/>
      <c r="D3" s="284"/>
      <c r="E3" s="284"/>
      <c r="F3" s="284"/>
      <c r="G3" s="284"/>
      <c r="H3" s="284"/>
      <c r="I3" s="284"/>
      <c r="J3" s="284"/>
      <c r="K3" s="285"/>
      <c r="L3" s="285"/>
      <c r="M3" s="285"/>
      <c r="N3" s="285"/>
      <c r="O3" s="285"/>
      <c r="P3" s="285"/>
      <c r="Q3" s="285"/>
      <c r="R3" s="285"/>
      <c r="S3" s="285"/>
    </row>
    <row r="4" spans="2:19">
      <c r="B4" s="286" t="s">
        <v>218</v>
      </c>
      <c r="C4" s="287" t="s">
        <v>219</v>
      </c>
      <c r="D4" s="287" t="s">
        <v>220</v>
      </c>
      <c r="E4" s="287" t="s">
        <v>7</v>
      </c>
      <c r="F4" s="287" t="s">
        <v>221</v>
      </c>
      <c r="G4" s="287" t="s">
        <v>222</v>
      </c>
      <c r="H4" s="287" t="s">
        <v>7</v>
      </c>
      <c r="I4" s="287" t="s">
        <v>221</v>
      </c>
      <c r="J4" s="288" t="s">
        <v>223</v>
      </c>
    </row>
    <row r="5" spans="2:19">
      <c r="B5" s="289"/>
      <c r="C5" s="290" t="s">
        <v>224</v>
      </c>
      <c r="D5" s="291" t="s">
        <v>225</v>
      </c>
      <c r="E5" s="291"/>
      <c r="F5" s="290" t="s">
        <v>226</v>
      </c>
      <c r="G5" s="292" t="s">
        <v>227</v>
      </c>
      <c r="H5" s="293"/>
      <c r="I5" s="292" t="s">
        <v>226</v>
      </c>
      <c r="J5" s="294"/>
    </row>
    <row r="6" spans="2:19">
      <c r="B6" s="295">
        <v>2022</v>
      </c>
      <c r="C6" s="296" t="s">
        <v>11</v>
      </c>
      <c r="D6" s="297" t="s">
        <v>228</v>
      </c>
      <c r="E6" s="296">
        <v>83.95</v>
      </c>
      <c r="F6" s="296">
        <v>13</v>
      </c>
      <c r="G6" s="298" t="s">
        <v>46</v>
      </c>
      <c r="H6" s="299">
        <v>88.7</v>
      </c>
      <c r="I6" s="299">
        <v>1</v>
      </c>
      <c r="J6" s="300">
        <v>14</v>
      </c>
    </row>
    <row r="7" spans="2:19">
      <c r="B7" s="301">
        <v>2023</v>
      </c>
      <c r="C7" s="302" t="s">
        <v>13</v>
      </c>
      <c r="D7" s="303" t="s">
        <v>229</v>
      </c>
      <c r="E7" s="304">
        <v>100.76</v>
      </c>
      <c r="F7" s="305">
        <v>13</v>
      </c>
      <c r="G7" s="303" t="s">
        <v>230</v>
      </c>
      <c r="H7" s="305">
        <v>114.76</v>
      </c>
      <c r="I7" s="305">
        <v>9</v>
      </c>
      <c r="J7" s="306">
        <f t="shared" ref="J7:J9" si="0">F7+I7</f>
        <v>22</v>
      </c>
    </row>
    <row r="8" spans="2:19">
      <c r="B8" s="301">
        <v>2024</v>
      </c>
      <c r="C8" s="302" t="s">
        <v>15</v>
      </c>
      <c r="D8" s="303" t="s">
        <v>231</v>
      </c>
      <c r="E8" s="304">
        <v>81.099999999999994</v>
      </c>
      <c r="F8" s="305">
        <v>13</v>
      </c>
      <c r="G8" s="303" t="s">
        <v>232</v>
      </c>
      <c r="H8" s="305">
        <v>81.8</v>
      </c>
      <c r="I8" s="305">
        <v>7</v>
      </c>
      <c r="J8" s="307">
        <f t="shared" si="0"/>
        <v>20</v>
      </c>
    </row>
    <row r="9" spans="2:19" ht="16" thickBot="1">
      <c r="B9" s="308">
        <v>2026</v>
      </c>
      <c r="C9" s="309" t="s">
        <v>163</v>
      </c>
      <c r="D9" s="310" t="s">
        <v>228</v>
      </c>
      <c r="E9" s="311">
        <v>97.5</v>
      </c>
      <c r="F9" s="312">
        <v>17</v>
      </c>
      <c r="G9" s="310" t="s">
        <v>233</v>
      </c>
      <c r="H9" s="312">
        <v>109.9</v>
      </c>
      <c r="I9" s="312">
        <v>6</v>
      </c>
      <c r="J9" s="313">
        <f t="shared" si="0"/>
        <v>23</v>
      </c>
    </row>
    <row r="11" spans="2:19">
      <c r="B11" s="137" t="s">
        <v>234</v>
      </c>
    </row>
    <row r="12" spans="2:19">
      <c r="F12" s="314" t="s">
        <v>235</v>
      </c>
      <c r="G12" s="314"/>
      <c r="H12" s="314"/>
      <c r="I12" s="314"/>
    </row>
  </sheetData>
  <mergeCells count="2">
    <mergeCell ref="B2:J2"/>
    <mergeCell ref="B3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0F34B-7328-4F4E-9836-AC0DF37C606C}">
  <dimension ref="B2:J24"/>
  <sheetViews>
    <sheetView workbookViewId="0">
      <selection activeCell="M32" sqref="M32"/>
    </sheetView>
  </sheetViews>
  <sheetFormatPr baseColWidth="10" defaultColWidth="8.83203125" defaultRowHeight="13"/>
  <cols>
    <col min="2" max="3" width="6.6640625" customWidth="1"/>
    <col min="4" max="4" width="18.83203125" customWidth="1"/>
    <col min="7" max="7" width="19.1640625" customWidth="1"/>
  </cols>
  <sheetData>
    <row r="2" spans="2:10" s="316" customFormat="1">
      <c r="B2" s="315" t="s">
        <v>236</v>
      </c>
      <c r="C2" s="315"/>
      <c r="D2" s="315"/>
      <c r="E2" s="315"/>
      <c r="F2" s="315"/>
      <c r="G2" s="315"/>
      <c r="H2" s="315"/>
      <c r="I2" s="315"/>
      <c r="J2" s="315"/>
    </row>
    <row r="3" spans="2:10" s="316" customFormat="1" ht="14" thickBot="1">
      <c r="B3" s="317"/>
      <c r="C3" s="317"/>
      <c r="D3" s="317" t="s">
        <v>237</v>
      </c>
      <c r="E3" s="317"/>
      <c r="F3" s="317" t="s">
        <v>238</v>
      </c>
      <c r="G3" s="317"/>
      <c r="H3" s="317"/>
      <c r="I3" s="317"/>
      <c r="J3" s="317"/>
    </row>
    <row r="4" spans="2:10" s="316" customFormat="1">
      <c r="B4" s="318" t="s">
        <v>218</v>
      </c>
      <c r="C4" s="319" t="s">
        <v>239</v>
      </c>
      <c r="D4" s="320" t="s">
        <v>240</v>
      </c>
      <c r="E4" s="321" t="s">
        <v>7</v>
      </c>
      <c r="F4" s="321" t="s">
        <v>221</v>
      </c>
      <c r="G4" s="321" t="s">
        <v>241</v>
      </c>
      <c r="H4" s="321" t="s">
        <v>7</v>
      </c>
      <c r="I4" s="321" t="s">
        <v>221</v>
      </c>
      <c r="J4" s="322"/>
    </row>
    <row r="5" spans="2:10" s="316" customFormat="1" ht="14" thickBot="1">
      <c r="B5" s="323"/>
      <c r="C5" s="324"/>
      <c r="D5" s="325"/>
      <c r="E5" s="326"/>
      <c r="F5" s="326" t="s">
        <v>242</v>
      </c>
      <c r="G5" s="326"/>
      <c r="H5" s="326"/>
      <c r="I5" s="326" t="s">
        <v>242</v>
      </c>
      <c r="J5" s="327" t="s">
        <v>223</v>
      </c>
    </row>
    <row r="6" spans="2:10" s="316" customFormat="1">
      <c r="B6" s="328">
        <v>2009</v>
      </c>
      <c r="C6" s="320" t="s">
        <v>11</v>
      </c>
      <c r="D6" s="329" t="s">
        <v>243</v>
      </c>
      <c r="E6" s="321">
        <v>19.57</v>
      </c>
      <c r="F6" s="321">
        <v>6</v>
      </c>
      <c r="G6" s="329"/>
      <c r="H6" s="321"/>
      <c r="I6" s="321"/>
      <c r="J6" s="330">
        <f t="shared" ref="J6:J15" si="0">SUM(F6,I6)</f>
        <v>6</v>
      </c>
    </row>
    <row r="7" spans="2:10" s="316" customFormat="1">
      <c r="B7" s="331">
        <v>2010</v>
      </c>
      <c r="C7" s="332" t="s">
        <v>13</v>
      </c>
      <c r="D7" s="333" t="s">
        <v>244</v>
      </c>
      <c r="E7" s="334">
        <v>20.7</v>
      </c>
      <c r="F7" s="334">
        <v>6</v>
      </c>
      <c r="G7" s="333"/>
      <c r="H7" s="334"/>
      <c r="I7" s="334"/>
      <c r="J7" s="335">
        <f t="shared" si="0"/>
        <v>6</v>
      </c>
    </row>
    <row r="8" spans="2:10" s="316" customFormat="1">
      <c r="B8" s="331">
        <v>2011</v>
      </c>
      <c r="C8" s="332" t="s">
        <v>15</v>
      </c>
      <c r="D8" s="333" t="s">
        <v>245</v>
      </c>
      <c r="E8" s="334">
        <v>18.39</v>
      </c>
      <c r="F8" s="334">
        <v>11</v>
      </c>
      <c r="G8" s="333"/>
      <c r="H8" s="334"/>
      <c r="I8" s="334"/>
      <c r="J8" s="335">
        <f t="shared" si="0"/>
        <v>11</v>
      </c>
    </row>
    <row r="9" spans="2:10" s="316" customFormat="1">
      <c r="B9" s="331">
        <v>2012</v>
      </c>
      <c r="C9" s="332" t="s">
        <v>17</v>
      </c>
      <c r="D9" s="336" t="s">
        <v>89</v>
      </c>
      <c r="E9" s="332" t="s">
        <v>89</v>
      </c>
      <c r="F9" s="332">
        <v>11</v>
      </c>
      <c r="G9" s="333" t="s">
        <v>246</v>
      </c>
      <c r="H9" s="334">
        <v>18.940000000000001</v>
      </c>
      <c r="I9" s="334"/>
      <c r="J9" s="335">
        <f t="shared" si="0"/>
        <v>11</v>
      </c>
    </row>
    <row r="10" spans="2:10" s="316" customFormat="1">
      <c r="B10" s="331">
        <v>2013</v>
      </c>
      <c r="C10" s="332" t="s">
        <v>19</v>
      </c>
      <c r="D10" s="336" t="s">
        <v>247</v>
      </c>
      <c r="E10" s="332">
        <v>13.31</v>
      </c>
      <c r="F10" s="332">
        <v>3</v>
      </c>
      <c r="G10" s="333" t="s">
        <v>248</v>
      </c>
      <c r="H10" s="334">
        <v>16.079999999999998</v>
      </c>
      <c r="I10" s="334">
        <v>4</v>
      </c>
      <c r="J10" s="335">
        <f t="shared" si="0"/>
        <v>7</v>
      </c>
    </row>
    <row r="11" spans="2:10" s="316" customFormat="1">
      <c r="B11" s="331">
        <v>2014</v>
      </c>
      <c r="C11" s="332" t="s">
        <v>21</v>
      </c>
      <c r="D11" s="336" t="s">
        <v>249</v>
      </c>
      <c r="E11" s="332">
        <v>18.157</v>
      </c>
      <c r="F11" s="332">
        <v>3</v>
      </c>
      <c r="G11" s="336" t="s">
        <v>249</v>
      </c>
      <c r="H11" s="334">
        <v>15.095000000000001</v>
      </c>
      <c r="I11" s="334">
        <v>5</v>
      </c>
      <c r="J11" s="335">
        <f t="shared" si="0"/>
        <v>8</v>
      </c>
    </row>
    <row r="12" spans="2:10" s="316" customFormat="1">
      <c r="B12" s="331">
        <v>2015</v>
      </c>
      <c r="C12" s="332" t="s">
        <v>23</v>
      </c>
      <c r="D12" s="336" t="s">
        <v>249</v>
      </c>
      <c r="E12" s="332">
        <v>16.2</v>
      </c>
      <c r="F12" s="332">
        <v>4</v>
      </c>
      <c r="G12" s="336" t="s">
        <v>249</v>
      </c>
      <c r="H12" s="334">
        <v>15.492000000000001</v>
      </c>
      <c r="I12" s="334">
        <v>4</v>
      </c>
      <c r="J12" s="335">
        <f t="shared" si="0"/>
        <v>8</v>
      </c>
    </row>
    <row r="13" spans="2:10" s="316" customFormat="1">
      <c r="B13" s="337">
        <v>2016</v>
      </c>
      <c r="C13" s="338" t="s">
        <v>25</v>
      </c>
      <c r="D13" s="339" t="s">
        <v>250</v>
      </c>
      <c r="E13" s="338">
        <v>17.63</v>
      </c>
      <c r="F13" s="338">
        <v>7</v>
      </c>
      <c r="G13" s="339" t="s">
        <v>248</v>
      </c>
      <c r="H13" s="340">
        <v>18.16</v>
      </c>
      <c r="I13" s="340">
        <v>4</v>
      </c>
      <c r="J13" s="335">
        <f t="shared" si="0"/>
        <v>11</v>
      </c>
    </row>
    <row r="14" spans="2:10" s="316" customFormat="1" ht="14" thickBot="1">
      <c r="B14" s="337">
        <v>2017</v>
      </c>
      <c r="C14" s="338" t="s">
        <v>27</v>
      </c>
      <c r="D14" s="339" t="s">
        <v>247</v>
      </c>
      <c r="E14" s="341">
        <v>20.7</v>
      </c>
      <c r="F14" s="338">
        <v>10</v>
      </c>
      <c r="G14" s="339" t="s">
        <v>249</v>
      </c>
      <c r="H14" s="340">
        <v>19.61</v>
      </c>
      <c r="I14" s="340">
        <v>5</v>
      </c>
      <c r="J14" s="342">
        <f t="shared" si="0"/>
        <v>15</v>
      </c>
    </row>
    <row r="15" spans="2:10" s="316" customFormat="1">
      <c r="B15" s="328">
        <v>2018</v>
      </c>
      <c r="C15" s="320" t="s">
        <v>29</v>
      </c>
      <c r="D15" s="343" t="s">
        <v>251</v>
      </c>
      <c r="E15" s="344">
        <v>17.04</v>
      </c>
      <c r="F15" s="320">
        <v>7</v>
      </c>
      <c r="G15" s="343" t="s">
        <v>252</v>
      </c>
      <c r="H15" s="321">
        <v>25.35</v>
      </c>
      <c r="I15" s="321">
        <v>3</v>
      </c>
      <c r="J15" s="330">
        <f t="shared" si="0"/>
        <v>10</v>
      </c>
    </row>
    <row r="16" spans="2:10" s="316" customFormat="1">
      <c r="B16" s="331">
        <v>2019</v>
      </c>
      <c r="C16" s="332" t="s">
        <v>31</v>
      </c>
      <c r="D16" s="336" t="s">
        <v>251</v>
      </c>
      <c r="E16" s="345">
        <v>19.559999999999999</v>
      </c>
      <c r="F16" s="332">
        <v>10</v>
      </c>
      <c r="G16" s="336" t="s">
        <v>253</v>
      </c>
      <c r="H16" s="334">
        <v>20.440000000000001</v>
      </c>
      <c r="I16" s="334">
        <v>3</v>
      </c>
      <c r="J16" s="335">
        <f>SUM(F16,I16)</f>
        <v>13</v>
      </c>
    </row>
    <row r="17" spans="2:10" s="316" customFormat="1" ht="14" thickBot="1">
      <c r="B17" s="346">
        <v>2022</v>
      </c>
      <c r="C17" s="347" t="s">
        <v>33</v>
      </c>
      <c r="D17" s="348" t="s">
        <v>254</v>
      </c>
      <c r="E17" s="349">
        <v>15.8</v>
      </c>
      <c r="F17" s="347">
        <v>8</v>
      </c>
      <c r="G17" s="348" t="s">
        <v>253</v>
      </c>
      <c r="H17" s="350">
        <v>19.78</v>
      </c>
      <c r="I17" s="350">
        <v>5</v>
      </c>
      <c r="J17" s="351">
        <f>SUM(F17,I17)</f>
        <v>13</v>
      </c>
    </row>
    <row r="18" spans="2:10" s="316" customFormat="1">
      <c r="B18" s="352">
        <v>2024</v>
      </c>
      <c r="C18" s="353" t="s">
        <v>35</v>
      </c>
      <c r="D18" s="354" t="s">
        <v>254</v>
      </c>
      <c r="E18" s="353">
        <v>15.21</v>
      </c>
      <c r="F18" s="353">
        <v>7</v>
      </c>
      <c r="G18" s="354" t="s">
        <v>253</v>
      </c>
      <c r="H18" s="353">
        <v>15.19</v>
      </c>
      <c r="I18" s="353">
        <v>3</v>
      </c>
      <c r="J18" s="322">
        <f>SUM(F18,I18)</f>
        <v>10</v>
      </c>
    </row>
    <row r="19" spans="2:10" s="316" customFormat="1">
      <c r="B19" s="355">
        <v>2025</v>
      </c>
      <c r="C19" s="334" t="s">
        <v>37</v>
      </c>
      <c r="D19" s="333" t="s">
        <v>247</v>
      </c>
      <c r="E19" s="334">
        <v>23.08</v>
      </c>
      <c r="F19" s="334">
        <v>6</v>
      </c>
      <c r="G19" s="333" t="s">
        <v>253</v>
      </c>
      <c r="H19" s="334">
        <v>17.96</v>
      </c>
      <c r="I19" s="334">
        <v>6</v>
      </c>
      <c r="J19" s="335">
        <f>SUM(F19,I19)</f>
        <v>12</v>
      </c>
    </row>
    <row r="20" spans="2:10" s="316" customFormat="1" ht="14" thickBot="1">
      <c r="B20" s="356">
        <v>2026</v>
      </c>
      <c r="C20" s="357" t="s">
        <v>39</v>
      </c>
      <c r="D20" s="358" t="s">
        <v>251</v>
      </c>
      <c r="E20" s="357">
        <v>18.93</v>
      </c>
      <c r="F20" s="357">
        <v>9</v>
      </c>
      <c r="G20" s="358" t="s">
        <v>250</v>
      </c>
      <c r="H20" s="357">
        <v>19.149999999999999</v>
      </c>
      <c r="I20" s="357">
        <v>7</v>
      </c>
      <c r="J20" s="327">
        <f>SUM(F20,I20)</f>
        <v>16</v>
      </c>
    </row>
    <row r="21" spans="2:10" s="316" customFormat="1">
      <c r="D21" s="359" t="s">
        <v>255</v>
      </c>
    </row>
    <row r="22" spans="2:10" s="316" customFormat="1">
      <c r="D22" s="359" t="s">
        <v>256</v>
      </c>
    </row>
    <row r="23" spans="2:10" s="316" customFormat="1">
      <c r="D23" s="316" t="s">
        <v>257</v>
      </c>
    </row>
    <row r="24" spans="2:10" s="316" customFormat="1">
      <c r="G24" s="360" t="s">
        <v>258</v>
      </c>
      <c r="H24" s="360"/>
      <c r="I24" s="360"/>
    </row>
  </sheetData>
  <mergeCells count="3">
    <mergeCell ref="B2:J2"/>
    <mergeCell ref="B4:B5"/>
    <mergeCell ref="C4:C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C0E31-EF7F-F44A-88C3-0F4153ED34E6}">
  <dimension ref="B2:T59"/>
  <sheetViews>
    <sheetView zoomScale="150" workbookViewId="0">
      <selection activeCell="Q41" sqref="Q41"/>
    </sheetView>
  </sheetViews>
  <sheetFormatPr baseColWidth="10" defaultColWidth="9.1640625" defaultRowHeight="13"/>
  <cols>
    <col min="1" max="1" width="9.1640625" style="361"/>
    <col min="2" max="2" width="3" style="361" customWidth="1"/>
    <col min="3" max="3" width="6.5" style="361" customWidth="1"/>
    <col min="4" max="4" width="20" style="361" customWidth="1"/>
    <col min="5" max="5" width="13.6640625" style="361" customWidth="1"/>
    <col min="6" max="6" width="12.6640625" style="361" customWidth="1"/>
    <col min="7" max="7" width="10.1640625" style="361" customWidth="1"/>
    <col min="8" max="8" width="9.83203125" style="361" customWidth="1"/>
    <col min="9" max="9" width="9.6640625" style="361" customWidth="1"/>
    <col min="10" max="10" width="9.33203125" style="361" customWidth="1"/>
    <col min="11" max="16384" width="9.1640625" style="361"/>
  </cols>
  <sheetData>
    <row r="2" spans="3:15" ht="14" thickBot="1"/>
    <row r="3" spans="3:15">
      <c r="C3" s="362" t="s">
        <v>259</v>
      </c>
      <c r="D3" s="363"/>
      <c r="E3" s="363"/>
      <c r="F3" s="363"/>
      <c r="G3" s="363"/>
      <c r="H3" s="363"/>
      <c r="I3" s="363"/>
      <c r="J3" s="363"/>
      <c r="K3" s="364"/>
    </row>
    <row r="4" spans="3:15" ht="18.75" customHeight="1">
      <c r="C4" s="365"/>
      <c r="D4" s="366" t="s">
        <v>260</v>
      </c>
      <c r="E4" s="367"/>
      <c r="F4" s="366"/>
      <c r="G4" s="366"/>
      <c r="H4" s="368"/>
      <c r="I4" s="368"/>
      <c r="J4" s="368"/>
      <c r="K4" s="369"/>
    </row>
    <row r="5" spans="3:15" ht="14" thickBot="1">
      <c r="C5" s="370"/>
      <c r="D5" s="371"/>
      <c r="E5" s="371"/>
      <c r="F5" s="371"/>
      <c r="G5" s="371"/>
      <c r="H5" s="371"/>
      <c r="I5" s="371"/>
      <c r="J5" s="371"/>
      <c r="K5" s="372"/>
    </row>
    <row r="6" spans="3:15" ht="14" hidden="1" thickBot="1">
      <c r="C6" s="373" t="s">
        <v>261</v>
      </c>
      <c r="D6" s="374"/>
      <c r="E6" s="375"/>
      <c r="F6" s="375"/>
      <c r="G6" s="375"/>
      <c r="H6" s="375"/>
      <c r="I6" s="375"/>
      <c r="J6" s="375"/>
      <c r="K6" s="376"/>
    </row>
    <row r="7" spans="3:15" ht="14" thickBot="1">
      <c r="C7" s="377"/>
      <c r="D7" s="378" t="s">
        <v>262</v>
      </c>
      <c r="E7" s="379" t="s">
        <v>175</v>
      </c>
      <c r="F7" s="379" t="s">
        <v>263</v>
      </c>
      <c r="G7" s="379" t="s">
        <v>82</v>
      </c>
      <c r="H7" s="379" t="s">
        <v>179</v>
      </c>
      <c r="I7" s="379" t="s">
        <v>182</v>
      </c>
      <c r="J7" s="380" t="s">
        <v>88</v>
      </c>
      <c r="K7" s="381" t="s">
        <v>93</v>
      </c>
    </row>
    <row r="8" spans="3:15">
      <c r="C8" s="382" t="s">
        <v>96</v>
      </c>
      <c r="D8" s="383"/>
      <c r="E8" s="384" t="s">
        <v>89</v>
      </c>
      <c r="F8" s="384" t="s">
        <v>264</v>
      </c>
      <c r="G8" s="385" t="s">
        <v>90</v>
      </c>
      <c r="H8" s="385" t="s">
        <v>95</v>
      </c>
      <c r="I8" s="384"/>
      <c r="J8" s="386" t="s">
        <v>265</v>
      </c>
      <c r="K8" s="387" t="s">
        <v>101</v>
      </c>
    </row>
    <row r="9" spans="3:15">
      <c r="C9" s="382" t="s">
        <v>101</v>
      </c>
      <c r="D9" s="383"/>
      <c r="E9" s="384" t="s">
        <v>89</v>
      </c>
      <c r="F9" s="384" t="s">
        <v>266</v>
      </c>
      <c r="G9" s="384" t="s">
        <v>99</v>
      </c>
      <c r="H9" s="384" t="s">
        <v>102</v>
      </c>
      <c r="I9" s="384" t="s">
        <v>110</v>
      </c>
      <c r="J9" s="386" t="s">
        <v>267</v>
      </c>
      <c r="K9" s="387" t="s">
        <v>120</v>
      </c>
    </row>
    <row r="10" spans="3:15">
      <c r="C10" s="382" t="s">
        <v>102</v>
      </c>
      <c r="D10" s="388" t="s">
        <v>89</v>
      </c>
      <c r="E10" s="384" t="s">
        <v>119</v>
      </c>
      <c r="F10" s="384" t="s">
        <v>109</v>
      </c>
      <c r="G10" s="384" t="s">
        <v>110</v>
      </c>
      <c r="H10" s="384" t="s">
        <v>98</v>
      </c>
      <c r="I10" s="384" t="s">
        <v>102</v>
      </c>
      <c r="J10" s="386" t="s">
        <v>109</v>
      </c>
      <c r="K10" s="387" t="s">
        <v>118</v>
      </c>
    </row>
    <row r="11" spans="3:15">
      <c r="C11" s="382" t="s">
        <v>98</v>
      </c>
      <c r="D11" s="388"/>
      <c r="E11" s="384" t="s">
        <v>92</v>
      </c>
      <c r="F11" s="384" t="s">
        <v>108</v>
      </c>
      <c r="G11" s="384" t="s">
        <v>98</v>
      </c>
      <c r="H11" s="384" t="s">
        <v>114</v>
      </c>
      <c r="I11" s="384" t="s">
        <v>98</v>
      </c>
      <c r="J11" s="386" t="s">
        <v>108</v>
      </c>
      <c r="K11" s="387" t="s">
        <v>89</v>
      </c>
      <c r="N11" s="389"/>
    </row>
    <row r="12" spans="3:15">
      <c r="C12" s="382" t="s">
        <v>120</v>
      </c>
      <c r="D12" s="388"/>
      <c r="E12" s="384" t="s">
        <v>102</v>
      </c>
      <c r="F12" s="384" t="s">
        <v>99</v>
      </c>
      <c r="G12" s="384" t="s">
        <v>102</v>
      </c>
      <c r="H12" s="384" t="s">
        <v>101</v>
      </c>
      <c r="I12" s="384" t="s">
        <v>90</v>
      </c>
      <c r="J12" s="386" t="s">
        <v>99</v>
      </c>
      <c r="K12" s="387" t="s">
        <v>91</v>
      </c>
      <c r="O12" s="390"/>
    </row>
    <row r="13" spans="3:15" ht="18">
      <c r="C13" s="382" t="s">
        <v>99</v>
      </c>
      <c r="D13" s="391" t="s">
        <v>268</v>
      </c>
      <c r="E13" s="384" t="s">
        <v>114</v>
      </c>
      <c r="F13" s="384" t="s">
        <v>98</v>
      </c>
      <c r="G13" s="384" t="s">
        <v>108</v>
      </c>
      <c r="H13" s="384" t="s">
        <v>90</v>
      </c>
      <c r="I13" s="384" t="s">
        <v>98</v>
      </c>
      <c r="J13" s="386" t="s">
        <v>98</v>
      </c>
      <c r="K13" s="387" t="s">
        <v>96</v>
      </c>
      <c r="O13" s="390"/>
    </row>
    <row r="14" spans="3:15">
      <c r="C14" s="382" t="s">
        <v>92</v>
      </c>
      <c r="D14" s="392" t="s">
        <v>269</v>
      </c>
      <c r="E14" s="384" t="s">
        <v>123</v>
      </c>
      <c r="F14" s="384" t="s">
        <v>90</v>
      </c>
      <c r="G14" s="384" t="s">
        <v>101</v>
      </c>
      <c r="H14" s="384" t="s">
        <v>114</v>
      </c>
      <c r="I14" s="384" t="s">
        <v>114</v>
      </c>
      <c r="J14" s="386" t="s">
        <v>90</v>
      </c>
      <c r="K14" s="387" t="s">
        <v>101</v>
      </c>
    </row>
    <row r="15" spans="3:15">
      <c r="C15" s="393" t="s">
        <v>89</v>
      </c>
      <c r="D15" s="392"/>
      <c r="E15" s="384" t="s">
        <v>102</v>
      </c>
      <c r="F15" s="384" t="s">
        <v>114</v>
      </c>
      <c r="G15" s="384" t="s">
        <v>90</v>
      </c>
      <c r="H15" s="384" t="s">
        <v>99</v>
      </c>
      <c r="I15" s="384" t="s">
        <v>118</v>
      </c>
      <c r="J15" s="386" t="s">
        <v>114</v>
      </c>
      <c r="K15" s="387" t="s">
        <v>94</v>
      </c>
    </row>
    <row r="16" spans="3:15">
      <c r="C16" s="393" t="s">
        <v>89</v>
      </c>
      <c r="D16" s="392"/>
      <c r="E16" s="384" t="s">
        <v>89</v>
      </c>
      <c r="F16" s="384" t="s">
        <v>99</v>
      </c>
      <c r="G16" s="384" t="s">
        <v>124</v>
      </c>
      <c r="H16" s="384" t="s">
        <v>124</v>
      </c>
      <c r="I16" s="384"/>
      <c r="J16" s="386" t="s">
        <v>99</v>
      </c>
      <c r="K16" s="387" t="s">
        <v>100</v>
      </c>
    </row>
    <row r="17" spans="3:20" ht="14" thickBot="1">
      <c r="C17" s="394" t="s">
        <v>89</v>
      </c>
      <c r="D17" s="395"/>
      <c r="E17" s="396" t="s">
        <v>89</v>
      </c>
      <c r="F17" s="396" t="s">
        <v>110</v>
      </c>
      <c r="G17" s="396" t="s">
        <v>92</v>
      </c>
      <c r="H17" s="396" t="s">
        <v>98</v>
      </c>
      <c r="I17" s="396"/>
      <c r="J17" s="397" t="s">
        <v>110</v>
      </c>
      <c r="K17" s="398" t="s">
        <v>89</v>
      </c>
    </row>
    <row r="18" spans="3:20" ht="14" thickBot="1">
      <c r="C18" s="399" t="s">
        <v>270</v>
      </c>
      <c r="D18" s="400"/>
      <c r="E18" s="400"/>
      <c r="F18" s="400"/>
      <c r="G18" s="400"/>
      <c r="H18" s="400"/>
      <c r="I18" s="400"/>
      <c r="J18" s="400"/>
      <c r="K18" s="401"/>
    </row>
    <row r="19" spans="3:20">
      <c r="C19" s="402" t="s">
        <v>11</v>
      </c>
      <c r="D19" s="403" t="s">
        <v>189</v>
      </c>
      <c r="E19" s="404">
        <v>10</v>
      </c>
      <c r="F19" s="405">
        <v>10</v>
      </c>
      <c r="G19" s="406">
        <v>10</v>
      </c>
      <c r="H19" s="404"/>
      <c r="I19" s="405"/>
      <c r="J19" s="406"/>
      <c r="K19" s="402">
        <v>30</v>
      </c>
    </row>
    <row r="20" spans="3:20" ht="14">
      <c r="C20" s="407" t="s">
        <v>13</v>
      </c>
      <c r="D20" s="408" t="s">
        <v>61</v>
      </c>
      <c r="E20" s="409">
        <v>7</v>
      </c>
      <c r="F20" s="410">
        <v>9</v>
      </c>
      <c r="G20" s="411">
        <v>8</v>
      </c>
      <c r="H20" s="409"/>
      <c r="I20" s="410"/>
      <c r="J20" s="411"/>
      <c r="K20" s="407" t="s">
        <v>271</v>
      </c>
    </row>
    <row r="21" spans="3:20" ht="14">
      <c r="C21" s="407" t="s">
        <v>15</v>
      </c>
      <c r="D21" s="408" t="s">
        <v>60</v>
      </c>
      <c r="E21" s="409">
        <v>9</v>
      </c>
      <c r="F21" s="410">
        <v>6</v>
      </c>
      <c r="G21" s="411">
        <v>9</v>
      </c>
      <c r="H21" s="409"/>
      <c r="I21" s="410"/>
      <c r="J21" s="411"/>
      <c r="K21" s="407" t="s">
        <v>271</v>
      </c>
    </row>
    <row r="22" spans="3:20">
      <c r="C22" s="407" t="s">
        <v>17</v>
      </c>
      <c r="D22" s="408" t="s">
        <v>46</v>
      </c>
      <c r="E22" s="409">
        <v>8</v>
      </c>
      <c r="F22" s="410">
        <v>8</v>
      </c>
      <c r="G22" s="411">
        <v>7</v>
      </c>
      <c r="H22" s="409"/>
      <c r="I22" s="410"/>
      <c r="J22" s="411"/>
      <c r="K22" s="412">
        <v>23</v>
      </c>
    </row>
    <row r="23" spans="3:20" ht="14" thickBot="1">
      <c r="C23" s="413" t="s">
        <v>194</v>
      </c>
      <c r="D23" s="408" t="s">
        <v>63</v>
      </c>
      <c r="E23" s="409"/>
      <c r="F23" s="409">
        <v>7</v>
      </c>
      <c r="G23" s="409">
        <v>6</v>
      </c>
      <c r="H23" s="409"/>
      <c r="I23" s="409"/>
      <c r="J23" s="411"/>
      <c r="K23" s="407">
        <v>13</v>
      </c>
    </row>
    <row r="24" spans="3:20" ht="14" thickBot="1">
      <c r="C24" s="414"/>
      <c r="D24" s="414" t="s">
        <v>168</v>
      </c>
      <c r="E24" s="415" t="s">
        <v>11</v>
      </c>
      <c r="F24" s="415" t="s">
        <v>272</v>
      </c>
      <c r="G24" s="415" t="s">
        <v>273</v>
      </c>
      <c r="H24" s="415" t="s">
        <v>163</v>
      </c>
      <c r="I24" s="415" t="s">
        <v>194</v>
      </c>
      <c r="J24" s="415" t="s">
        <v>21</v>
      </c>
      <c r="K24" s="414"/>
    </row>
    <row r="25" spans="3:20" ht="14" thickBot="1">
      <c r="C25" s="416" t="s">
        <v>274</v>
      </c>
      <c r="D25" s="417"/>
      <c r="E25" s="417"/>
      <c r="F25" s="417"/>
      <c r="G25" s="417"/>
      <c r="H25" s="417"/>
      <c r="I25" s="417"/>
      <c r="J25" s="417"/>
      <c r="K25" s="418"/>
    </row>
    <row r="26" spans="3:20" ht="15">
      <c r="C26" s="407" t="s">
        <v>11</v>
      </c>
      <c r="D26" s="419" t="s">
        <v>59</v>
      </c>
      <c r="E26" s="409">
        <v>10</v>
      </c>
      <c r="F26" s="409">
        <v>10</v>
      </c>
      <c r="G26" s="409">
        <v>8</v>
      </c>
      <c r="H26" s="409"/>
      <c r="I26" s="411"/>
      <c r="J26" s="411"/>
      <c r="K26" s="413">
        <v>30</v>
      </c>
      <c r="N26" s="420" t="s">
        <v>89</v>
      </c>
    </row>
    <row r="27" spans="3:20" ht="15">
      <c r="C27" s="407" t="s">
        <v>13</v>
      </c>
      <c r="D27" s="419" t="s">
        <v>46</v>
      </c>
      <c r="E27" s="409">
        <v>9</v>
      </c>
      <c r="F27" s="409">
        <v>9</v>
      </c>
      <c r="G27" s="409">
        <v>9</v>
      </c>
      <c r="H27" s="409"/>
      <c r="I27" s="411"/>
      <c r="J27" s="411"/>
      <c r="K27" s="413">
        <v>27</v>
      </c>
      <c r="N27" s="420"/>
    </row>
    <row r="28" spans="3:20" ht="15">
      <c r="C28" s="407" t="s">
        <v>15</v>
      </c>
      <c r="D28" s="419" t="s">
        <v>60</v>
      </c>
      <c r="E28" s="409">
        <v>8</v>
      </c>
      <c r="F28" s="409">
        <v>8</v>
      </c>
      <c r="G28" s="409">
        <v>10</v>
      </c>
      <c r="H28" s="409"/>
      <c r="I28" s="411"/>
      <c r="J28" s="411"/>
      <c r="K28" s="413">
        <v>26</v>
      </c>
      <c r="N28" s="420"/>
    </row>
    <row r="29" spans="3:20" ht="14" thickBot="1">
      <c r="C29" s="407" t="s">
        <v>17</v>
      </c>
      <c r="D29" s="419" t="s">
        <v>67</v>
      </c>
      <c r="E29" s="409"/>
      <c r="F29" s="409"/>
      <c r="G29" s="409">
        <v>7</v>
      </c>
      <c r="H29" s="409"/>
      <c r="I29" s="411"/>
      <c r="J29" s="411"/>
      <c r="K29" s="413">
        <v>7</v>
      </c>
    </row>
    <row r="30" spans="3:20" ht="14" thickBot="1">
      <c r="C30" s="414"/>
      <c r="D30" s="414" t="s">
        <v>168</v>
      </c>
      <c r="E30" s="414" t="s">
        <v>11</v>
      </c>
      <c r="F30" s="414" t="s">
        <v>13</v>
      </c>
      <c r="G30" s="414" t="s">
        <v>15</v>
      </c>
      <c r="H30" s="414" t="s">
        <v>17</v>
      </c>
      <c r="I30" s="415" t="s">
        <v>19</v>
      </c>
      <c r="J30" s="421" t="s">
        <v>21</v>
      </c>
      <c r="K30" s="414"/>
      <c r="S30" s="390"/>
      <c r="T30" s="390"/>
    </row>
    <row r="31" spans="3:20">
      <c r="C31" s="422"/>
      <c r="D31" s="423"/>
      <c r="E31" s="423"/>
      <c r="F31" s="423"/>
      <c r="G31" s="423"/>
      <c r="H31" s="423"/>
      <c r="I31" s="423"/>
      <c r="J31" s="423"/>
      <c r="K31" s="422"/>
    </row>
    <row r="32" spans="3:20">
      <c r="C32" s="424" t="s">
        <v>275</v>
      </c>
      <c r="D32" s="424"/>
      <c r="E32" s="424"/>
      <c r="F32" s="424"/>
      <c r="G32" s="424"/>
      <c r="H32" s="424"/>
      <c r="I32" s="425" t="s">
        <v>89</v>
      </c>
      <c r="J32" s="425"/>
      <c r="K32" s="426" t="s">
        <v>89</v>
      </c>
      <c r="L32" s="427"/>
    </row>
    <row r="33" spans="2:14">
      <c r="C33" s="428"/>
      <c r="D33" s="429" t="s">
        <v>276</v>
      </c>
      <c r="E33" s="428"/>
      <c r="F33" s="428"/>
      <c r="G33" s="428"/>
      <c r="H33" s="428"/>
      <c r="I33" s="430"/>
      <c r="J33" s="430"/>
      <c r="K33" s="431"/>
      <c r="L33" s="427"/>
    </row>
    <row r="34" spans="2:14">
      <c r="C34" s="430"/>
      <c r="D34" s="432" t="s">
        <v>277</v>
      </c>
      <c r="E34" s="432"/>
      <c r="F34" s="432"/>
      <c r="G34" s="432"/>
      <c r="H34" s="432"/>
      <c r="I34" s="432" t="s">
        <v>89</v>
      </c>
      <c r="J34" s="430"/>
      <c r="K34" s="430"/>
      <c r="L34" s="433"/>
      <c r="M34" s="390"/>
    </row>
    <row r="35" spans="2:14">
      <c r="C35" s="434" t="s">
        <v>278</v>
      </c>
      <c r="D35" s="434"/>
      <c r="E35" s="434"/>
      <c r="F35" s="434"/>
      <c r="G35" s="434"/>
      <c r="H35" s="434"/>
      <c r="I35" s="434"/>
      <c r="J35" s="434"/>
      <c r="K35" s="434"/>
      <c r="L35" s="433"/>
    </row>
    <row r="36" spans="2:14">
      <c r="C36" s="435" t="s">
        <v>279</v>
      </c>
      <c r="D36" s="435"/>
      <c r="E36" s="435"/>
      <c r="F36" s="435"/>
      <c r="G36" s="435"/>
      <c r="H36" s="435"/>
      <c r="I36" s="435"/>
      <c r="J36" s="435"/>
      <c r="K36" s="436"/>
      <c r="L36" s="433"/>
    </row>
    <row r="37" spans="2:14">
      <c r="C37" s="437" t="s">
        <v>280</v>
      </c>
      <c r="D37" s="437"/>
      <c r="E37" s="437"/>
      <c r="F37" s="437"/>
      <c r="G37" s="437"/>
      <c r="H37" s="437"/>
      <c r="I37" s="437"/>
      <c r="J37" s="437"/>
      <c r="K37" s="436"/>
      <c r="L37" s="433"/>
    </row>
    <row r="38" spans="2:14">
      <c r="C38" s="434" t="s">
        <v>281</v>
      </c>
      <c r="D38" s="434"/>
      <c r="E38" s="434"/>
      <c r="F38" s="434"/>
      <c r="G38" s="434"/>
      <c r="H38" s="434"/>
      <c r="I38" s="434"/>
      <c r="J38" s="434"/>
      <c r="K38" s="434"/>
      <c r="L38" s="433"/>
    </row>
    <row r="39" spans="2:14">
      <c r="C39" s="438" t="s">
        <v>89</v>
      </c>
      <c r="D39" s="438" t="s">
        <v>89</v>
      </c>
      <c r="E39" s="439"/>
      <c r="F39" s="439"/>
      <c r="G39" s="439"/>
      <c r="H39" s="439"/>
      <c r="I39" s="439"/>
      <c r="J39" s="439"/>
      <c r="K39" s="438"/>
      <c r="L39" s="433"/>
    </row>
    <row r="40" spans="2:14">
      <c r="C40" s="433"/>
      <c r="D40" s="438"/>
      <c r="E40" s="440" t="s">
        <v>282</v>
      </c>
      <c r="F40" s="440"/>
      <c r="G40" s="440"/>
      <c r="H40" s="440"/>
      <c r="I40" s="440"/>
      <c r="J40" s="440"/>
      <c r="K40" s="440"/>
      <c r="L40" s="433"/>
    </row>
    <row r="41" spans="2:14">
      <c r="C41" s="433"/>
      <c r="D41" s="438" t="s">
        <v>89</v>
      </c>
      <c r="E41" s="440"/>
      <c r="F41" s="440"/>
      <c r="G41" s="440"/>
      <c r="H41" s="440"/>
      <c r="I41" s="440"/>
      <c r="J41" s="440"/>
      <c r="K41" s="440"/>
      <c r="L41" s="433"/>
      <c r="N41" s="390"/>
    </row>
    <row r="42" spans="2:14">
      <c r="C42" s="433"/>
      <c r="D42" s="438"/>
      <c r="E42" s="441" t="s">
        <v>283</v>
      </c>
      <c r="F42" s="441"/>
      <c r="G42" s="441"/>
      <c r="H42" s="441"/>
      <c r="I42" s="441"/>
      <c r="J42" s="441"/>
      <c r="K42" s="441"/>
      <c r="L42" s="433"/>
    </row>
    <row r="43" spans="2:14" ht="14" thickBot="1">
      <c r="C43" s="433" t="s">
        <v>284</v>
      </c>
      <c r="D43" s="433"/>
      <c r="E43" s="433" t="s">
        <v>89</v>
      </c>
      <c r="F43" s="433" t="s">
        <v>89</v>
      </c>
      <c r="G43" s="433"/>
      <c r="H43" s="433"/>
      <c r="I43" s="433"/>
      <c r="J43" s="433"/>
      <c r="K43" s="433"/>
      <c r="L43" s="433"/>
    </row>
    <row r="44" spans="2:14" ht="14" thickBot="1">
      <c r="C44" s="442" t="s">
        <v>285</v>
      </c>
      <c r="D44" s="443"/>
      <c r="E44" s="443"/>
      <c r="F44" s="443"/>
      <c r="G44" s="443"/>
      <c r="H44" s="443"/>
      <c r="I44" s="443"/>
      <c r="J44" s="443"/>
      <c r="K44" s="443"/>
      <c r="L44" s="444"/>
    </row>
    <row r="45" spans="2:14" ht="14" thickBot="1">
      <c r="C45" s="445" t="s">
        <v>286</v>
      </c>
      <c r="D45" s="446" t="s">
        <v>287</v>
      </c>
      <c r="E45" s="442" t="s">
        <v>288</v>
      </c>
      <c r="F45" s="444"/>
      <c r="G45" s="447" t="s">
        <v>289</v>
      </c>
      <c r="H45" s="448"/>
      <c r="I45" s="442" t="s">
        <v>290</v>
      </c>
      <c r="J45" s="444"/>
      <c r="K45" s="446" t="s">
        <v>291</v>
      </c>
      <c r="L45" s="445" t="s">
        <v>292</v>
      </c>
    </row>
    <row r="46" spans="2:14" ht="14" thickBot="1">
      <c r="C46" s="445">
        <v>2013</v>
      </c>
      <c r="D46" s="446" t="s">
        <v>293</v>
      </c>
      <c r="E46" s="449" t="s">
        <v>294</v>
      </c>
      <c r="F46" s="450"/>
      <c r="G46" s="447">
        <v>2</v>
      </c>
      <c r="H46" s="448"/>
      <c r="I46" s="449" t="s">
        <v>295</v>
      </c>
      <c r="J46" s="450"/>
      <c r="K46" s="446">
        <v>3</v>
      </c>
      <c r="L46" s="445">
        <v>5</v>
      </c>
    </row>
    <row r="47" spans="2:14" ht="14" thickBot="1">
      <c r="C47" s="451">
        <v>2014</v>
      </c>
      <c r="D47" s="452" t="s">
        <v>296</v>
      </c>
      <c r="E47" s="449" t="s">
        <v>295</v>
      </c>
      <c r="F47" s="450"/>
      <c r="G47" s="447">
        <v>3</v>
      </c>
      <c r="H47" s="448"/>
      <c r="I47" s="449" t="s">
        <v>295</v>
      </c>
      <c r="J47" s="450"/>
      <c r="K47" s="452">
        <v>3</v>
      </c>
      <c r="L47" s="451">
        <v>5</v>
      </c>
    </row>
    <row r="48" spans="2:14" ht="14" thickBot="1">
      <c r="B48" s="361" t="s">
        <v>127</v>
      </c>
      <c r="C48" s="445">
        <v>2015</v>
      </c>
      <c r="D48" s="446" t="s">
        <v>297</v>
      </c>
      <c r="E48" s="449" t="s">
        <v>295</v>
      </c>
      <c r="F48" s="450"/>
      <c r="G48" s="447">
        <v>3</v>
      </c>
      <c r="H48" s="448"/>
      <c r="I48" s="449" t="s">
        <v>295</v>
      </c>
      <c r="J48" s="450"/>
      <c r="K48" s="446">
        <v>3</v>
      </c>
      <c r="L48" s="445">
        <v>6</v>
      </c>
    </row>
    <row r="49" spans="3:15" ht="14" thickBot="1">
      <c r="C49" s="451">
        <v>2016</v>
      </c>
      <c r="D49" s="452" t="s">
        <v>298</v>
      </c>
      <c r="E49" s="449" t="s">
        <v>299</v>
      </c>
      <c r="F49" s="450"/>
      <c r="G49" s="447">
        <v>4</v>
      </c>
      <c r="H49" s="448"/>
      <c r="I49" s="449" t="s">
        <v>300</v>
      </c>
      <c r="J49" s="450"/>
      <c r="K49" s="452">
        <v>4</v>
      </c>
      <c r="L49" s="451">
        <v>8</v>
      </c>
    </row>
    <row r="50" spans="3:15" ht="14" thickBot="1">
      <c r="C50" s="445">
        <v>2017</v>
      </c>
      <c r="D50" s="446" t="s">
        <v>301</v>
      </c>
      <c r="E50" s="449" t="s">
        <v>294</v>
      </c>
      <c r="F50" s="450"/>
      <c r="G50" s="447">
        <v>5</v>
      </c>
      <c r="H50" s="448"/>
      <c r="I50" s="449" t="s">
        <v>295</v>
      </c>
      <c r="J50" s="450"/>
      <c r="K50" s="446">
        <v>4</v>
      </c>
      <c r="L50" s="445">
        <v>9</v>
      </c>
      <c r="O50" s="427"/>
    </row>
    <row r="51" spans="3:15" ht="14" thickBot="1">
      <c r="C51" s="451">
        <v>2018</v>
      </c>
      <c r="D51" s="452" t="s">
        <v>302</v>
      </c>
      <c r="E51" s="449" t="s">
        <v>299</v>
      </c>
      <c r="F51" s="450"/>
      <c r="G51" s="447">
        <v>5</v>
      </c>
      <c r="H51" s="448"/>
      <c r="I51" s="449" t="s">
        <v>300</v>
      </c>
      <c r="J51" s="450"/>
      <c r="K51" s="452">
        <v>3</v>
      </c>
      <c r="L51" s="451">
        <v>8</v>
      </c>
    </row>
    <row r="52" spans="3:15" ht="14" thickBot="1">
      <c r="C52" s="445">
        <v>2019</v>
      </c>
      <c r="D52" s="446" t="s">
        <v>303</v>
      </c>
      <c r="E52" s="449" t="s">
        <v>299</v>
      </c>
      <c r="F52" s="450"/>
      <c r="G52" s="447">
        <v>6</v>
      </c>
      <c r="H52" s="448"/>
      <c r="I52" s="449" t="s">
        <v>300</v>
      </c>
      <c r="J52" s="450"/>
      <c r="K52" s="446">
        <v>3</v>
      </c>
      <c r="L52" s="445">
        <v>9</v>
      </c>
    </row>
    <row r="53" spans="3:15" ht="14" thickBot="1">
      <c r="C53" s="445">
        <v>2022</v>
      </c>
      <c r="D53" s="446" t="s">
        <v>304</v>
      </c>
      <c r="E53" s="449" t="s">
        <v>299</v>
      </c>
      <c r="F53" s="450"/>
      <c r="G53" s="447">
        <v>6</v>
      </c>
      <c r="H53" s="448"/>
      <c r="I53" s="449" t="s">
        <v>300</v>
      </c>
      <c r="J53" s="450"/>
      <c r="K53" s="446">
        <v>4</v>
      </c>
      <c r="L53" s="445">
        <v>10</v>
      </c>
    </row>
    <row r="54" spans="3:15" ht="14" thickBot="1">
      <c r="C54" s="453">
        <v>2023</v>
      </c>
      <c r="D54" s="454" t="s">
        <v>305</v>
      </c>
      <c r="E54" s="449" t="s">
        <v>306</v>
      </c>
      <c r="F54" s="450"/>
      <c r="G54" s="449">
        <v>6</v>
      </c>
      <c r="H54" s="450"/>
      <c r="I54" s="449" t="s">
        <v>307</v>
      </c>
      <c r="J54" s="450"/>
      <c r="K54" s="454">
        <v>4</v>
      </c>
      <c r="L54" s="453">
        <v>10</v>
      </c>
    </row>
    <row r="55" spans="3:15" ht="14" thickBot="1">
      <c r="C55" s="455">
        <v>2024</v>
      </c>
      <c r="D55" s="456" t="s">
        <v>29</v>
      </c>
      <c r="E55" s="449" t="s">
        <v>306</v>
      </c>
      <c r="F55" s="450"/>
      <c r="G55" s="449">
        <v>7</v>
      </c>
      <c r="H55" s="450"/>
      <c r="I55" s="449" t="s">
        <v>300</v>
      </c>
      <c r="J55" s="450"/>
      <c r="K55" s="456">
        <v>3</v>
      </c>
      <c r="L55" s="455">
        <v>10</v>
      </c>
    </row>
    <row r="56" spans="3:15" ht="14" thickBot="1">
      <c r="C56" s="455">
        <v>2025</v>
      </c>
      <c r="D56" s="456" t="s">
        <v>31</v>
      </c>
      <c r="E56" s="449" t="s">
        <v>300</v>
      </c>
      <c r="F56" s="450"/>
      <c r="G56" s="449">
        <v>7</v>
      </c>
      <c r="H56" s="450"/>
      <c r="I56" s="449" t="s">
        <v>300</v>
      </c>
      <c r="J56" s="450"/>
      <c r="K56" s="456">
        <v>4</v>
      </c>
      <c r="L56" s="455">
        <v>11</v>
      </c>
    </row>
    <row r="58" spans="3:15">
      <c r="C58" s="427" t="s">
        <v>308</v>
      </c>
      <c r="D58" s="427"/>
      <c r="E58" s="427"/>
      <c r="F58" s="427"/>
    </row>
    <row r="59" spans="3:15">
      <c r="G59" s="457"/>
      <c r="H59" s="457" t="s">
        <v>309</v>
      </c>
      <c r="I59" s="457"/>
      <c r="J59" s="457"/>
      <c r="K59" s="457"/>
      <c r="L59" s="457"/>
    </row>
  </sheetData>
  <mergeCells count="53">
    <mergeCell ref="E56:F56"/>
    <mergeCell ref="G56:H56"/>
    <mergeCell ref="I56:J56"/>
    <mergeCell ref="E54:F54"/>
    <mergeCell ref="G54:H54"/>
    <mergeCell ref="I54:J54"/>
    <mergeCell ref="E55:F55"/>
    <mergeCell ref="G55:H55"/>
    <mergeCell ref="I55:J55"/>
    <mergeCell ref="E52:F52"/>
    <mergeCell ref="G52:H52"/>
    <mergeCell ref="I52:J52"/>
    <mergeCell ref="E53:F53"/>
    <mergeCell ref="G53:H53"/>
    <mergeCell ref="I53:J53"/>
    <mergeCell ref="E50:F50"/>
    <mergeCell ref="G50:H50"/>
    <mergeCell ref="I50:J50"/>
    <mergeCell ref="E51:F51"/>
    <mergeCell ref="G51:H51"/>
    <mergeCell ref="I51:J51"/>
    <mergeCell ref="E48:F48"/>
    <mergeCell ref="G48:H48"/>
    <mergeCell ref="I48:J48"/>
    <mergeCell ref="E49:F49"/>
    <mergeCell ref="G49:H49"/>
    <mergeCell ref="I49:J49"/>
    <mergeCell ref="E46:F46"/>
    <mergeCell ref="G46:H46"/>
    <mergeCell ref="I46:J46"/>
    <mergeCell ref="E47:F47"/>
    <mergeCell ref="G47:H47"/>
    <mergeCell ref="I47:J47"/>
    <mergeCell ref="E39:J39"/>
    <mergeCell ref="E40:K40"/>
    <mergeCell ref="E41:K41"/>
    <mergeCell ref="E42:K42"/>
    <mergeCell ref="C44:L44"/>
    <mergeCell ref="E45:F45"/>
    <mergeCell ref="G45:H45"/>
    <mergeCell ref="I45:J45"/>
    <mergeCell ref="C25:K25"/>
    <mergeCell ref="C32:H32"/>
    <mergeCell ref="C35:K35"/>
    <mergeCell ref="C36:J36"/>
    <mergeCell ref="C37:J37"/>
    <mergeCell ref="C38:K38"/>
    <mergeCell ref="C3:K3"/>
    <mergeCell ref="C6:K6"/>
    <mergeCell ref="D7:D9"/>
    <mergeCell ref="D10:D12"/>
    <mergeCell ref="D14:D17"/>
    <mergeCell ref="C18:K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Prípravka</vt:lpstr>
      <vt:lpstr>MH pož.útok s vodou 2 pokusy</vt:lpstr>
      <vt:lpstr>Priebežné poradie prípravka</vt:lpstr>
      <vt:lpstr>PHL MH</vt:lpstr>
      <vt:lpstr>Prípravka hist.</vt:lpstr>
      <vt:lpstr>Útok s vodou MH - Hist.</vt:lpstr>
      <vt:lpstr>Hornádsky pohár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oliver františek Papp</dc:creator>
  <dc:description/>
  <cp:lastModifiedBy>Karolína Juráčková</cp:lastModifiedBy>
  <cp:revision>2</cp:revision>
  <cp:lastPrinted>2026-06-22T18:04:22Z</cp:lastPrinted>
  <dcterms:created xsi:type="dcterms:W3CDTF">2026-05-15T09:24:02Z</dcterms:created>
  <dcterms:modified xsi:type="dcterms:W3CDTF">2026-06-24T19:09:23Z</dcterms:modified>
  <dc:language>sk-SK</dc:language>
</cp:coreProperties>
</file>