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4794E84-DD88-45FA-83E9-110044731345}" xr6:coauthVersionLast="47" xr6:coauthVersionMax="47" xr10:uidLastSave="{00000000-0000-0000-0000-000000000000}"/>
  <bookViews>
    <workbookView xWindow="-120" yWindow="-120" windowWidth="20730" windowHeight="10230" activeTab="1" xr2:uid="{00000000-000D-0000-FFFF-FFFF00000000}"/>
  </bookViews>
  <sheets>
    <sheet name="Švábovce 2026" sheetId="2" r:id="rId1"/>
    <sheet name="Priebežné poradie 5.čl.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luc1">[1]Lučivná!$R$25</definedName>
    <definedName name="_str1" localSheetId="1">[2]Lučivná!#REF!</definedName>
    <definedName name="_str1">[2]Lučivná!#REF!</definedName>
    <definedName name="_str2" localSheetId="1">[2]Lučivná!#REF!</definedName>
    <definedName name="_str2">[2]Lučivná!#REF!</definedName>
    <definedName name="_str3" localSheetId="1">[2]Lučivná!#REF!</definedName>
    <definedName name="_str3">[2]Lučivná!#REF!</definedName>
    <definedName name="bestk">[3]Gerlachov!$N$6</definedName>
    <definedName name="bestk1">[3]Gerlachov!$N$17</definedName>
    <definedName name="bestk2">[3]Gerlachov!$N$21</definedName>
    <definedName name="jedo" localSheetId="1">#REF!</definedName>
    <definedName name="jedo">#REF!</definedName>
    <definedName name="jedo1" localSheetId="1">#REF!</definedName>
    <definedName name="jedo1">#REF!</definedName>
    <definedName name="luc">[1]Lučivná!$R$6</definedName>
    <definedName name="sobota">[4]Sp.Sobota!$Q$6</definedName>
    <definedName name="sobota1">[4]Sp.Sobota!$Q$17</definedName>
    <definedName name="str" localSheetId="1">[2]Lučivná!#REF!</definedName>
    <definedName name="str">[2]Lučivná!#REF!</definedName>
    <definedName name="šuňml">[5]Šuňava!$Q$6</definedName>
    <definedName name="šuňml1">[5]Šuňava!$Q$29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3" l="1"/>
  <c r="Q20" i="3"/>
  <c r="Q72" i="3"/>
  <c r="Q71" i="3"/>
  <c r="Q70" i="3"/>
  <c r="Q69" i="3"/>
  <c r="Q63" i="3"/>
  <c r="Q64" i="3"/>
  <c r="Q68" i="3"/>
  <c r="Q67" i="3"/>
  <c r="Q66" i="3"/>
  <c r="Q65" i="3"/>
  <c r="Q62" i="3"/>
  <c r="Q61" i="3"/>
  <c r="Q60" i="3"/>
  <c r="Q56" i="3"/>
  <c r="Q59" i="3"/>
  <c r="Q55" i="3"/>
  <c r="Q58" i="3"/>
  <c r="Q57" i="3"/>
  <c r="Q51" i="3"/>
  <c r="Q52" i="3"/>
  <c r="Q50" i="3"/>
  <c r="Q54" i="3"/>
  <c r="Q53" i="3"/>
  <c r="Q49" i="3"/>
  <c r="Q48" i="3"/>
  <c r="Q47" i="3"/>
  <c r="Q45" i="3"/>
  <c r="Q36" i="3"/>
  <c r="Q44" i="3"/>
  <c r="Q42" i="3"/>
  <c r="Q32" i="3"/>
  <c r="Q41" i="3"/>
  <c r="Q40" i="3"/>
  <c r="Q39" i="3"/>
  <c r="Q38" i="3"/>
  <c r="Q37" i="3"/>
  <c r="Q35" i="3"/>
  <c r="Q34" i="3"/>
  <c r="Q33" i="3"/>
  <c r="Q30" i="3"/>
  <c r="Q31" i="3"/>
  <c r="Q26" i="3"/>
  <c r="Q28" i="3"/>
  <c r="Q27" i="3"/>
  <c r="Q24" i="3"/>
  <c r="Q25" i="3"/>
  <c r="Q29" i="3"/>
  <c r="Q23" i="3"/>
  <c r="Q21" i="3"/>
  <c r="Q22" i="3"/>
  <c r="Q19" i="3"/>
  <c r="Q18" i="3"/>
  <c r="Q16" i="3"/>
  <c r="Q17" i="3"/>
  <c r="L35" i="2"/>
  <c r="I35" i="2"/>
  <c r="N35" i="2" s="1"/>
  <c r="F35" i="2"/>
  <c r="L33" i="2"/>
  <c r="I33" i="2"/>
  <c r="F33" i="2"/>
  <c r="L32" i="2"/>
  <c r="I32" i="2"/>
  <c r="F32" i="2"/>
  <c r="L31" i="2"/>
  <c r="I31" i="2"/>
  <c r="F31" i="2"/>
  <c r="L30" i="2"/>
  <c r="I30" i="2"/>
  <c r="F30" i="2"/>
  <c r="L29" i="2"/>
  <c r="I29" i="2"/>
  <c r="F29" i="2"/>
  <c r="L28" i="2"/>
  <c r="I28" i="2"/>
  <c r="F28" i="2"/>
  <c r="L27" i="2"/>
  <c r="I27" i="2"/>
  <c r="F27" i="2"/>
  <c r="L26" i="2"/>
  <c r="I26" i="2"/>
  <c r="F26" i="2"/>
  <c r="L25" i="2"/>
  <c r="I25" i="2"/>
  <c r="F25" i="2"/>
  <c r="L24" i="2"/>
  <c r="I24" i="2"/>
  <c r="F24" i="2"/>
  <c r="L20" i="2"/>
  <c r="I20" i="2"/>
  <c r="F20" i="2"/>
  <c r="L19" i="2"/>
  <c r="I19" i="2"/>
  <c r="F19" i="2"/>
  <c r="L18" i="2"/>
  <c r="I18" i="2"/>
  <c r="F18" i="2"/>
  <c r="L17" i="2"/>
  <c r="I17" i="2"/>
  <c r="F17" i="2"/>
  <c r="L16" i="2"/>
  <c r="I16" i="2"/>
  <c r="F16" i="2"/>
  <c r="L15" i="2"/>
  <c r="I15" i="2"/>
  <c r="F15" i="2"/>
  <c r="L14" i="2"/>
  <c r="I14" i="2"/>
  <c r="F14" i="2"/>
  <c r="L13" i="2"/>
  <c r="I13" i="2"/>
  <c r="F13" i="2"/>
  <c r="N13" i="2" s="1"/>
  <c r="L12" i="2"/>
  <c r="I12" i="2"/>
  <c r="F12" i="2"/>
  <c r="L11" i="2"/>
  <c r="I11" i="2"/>
  <c r="F11" i="2"/>
  <c r="L10" i="2"/>
  <c r="I10" i="2"/>
  <c r="F10" i="2"/>
  <c r="L9" i="2"/>
  <c r="I9" i="2"/>
  <c r="F9" i="2"/>
  <c r="N9" i="2" s="1"/>
  <c r="L8" i="2"/>
  <c r="I8" i="2"/>
  <c r="F8" i="2"/>
  <c r="L7" i="2"/>
  <c r="I7" i="2"/>
  <c r="F7" i="2"/>
  <c r="N10" i="2" l="1"/>
  <c r="N7" i="2"/>
  <c r="O7" i="2" s="1"/>
  <c r="N8" i="2"/>
  <c r="N11" i="2"/>
  <c r="O11" i="2" s="1"/>
  <c r="N12" i="2"/>
  <c r="N15" i="2"/>
  <c r="N16" i="2"/>
  <c r="N19" i="2"/>
  <c r="O19" i="2" s="1"/>
  <c r="N20" i="2"/>
  <c r="N26" i="2"/>
  <c r="N27" i="2"/>
  <c r="N30" i="2"/>
  <c r="O30" i="2" s="1"/>
  <c r="N31" i="2"/>
  <c r="N14" i="2"/>
  <c r="N17" i="2"/>
  <c r="N18" i="2"/>
  <c r="O18" i="2" s="1"/>
  <c r="N24" i="2"/>
  <c r="O24" i="2" s="1"/>
  <c r="N25" i="2"/>
  <c r="N28" i="2"/>
  <c r="N29" i="2"/>
  <c r="N32" i="2"/>
  <c r="N33" i="2"/>
  <c r="O8" i="2"/>
  <c r="O9" i="2"/>
  <c r="O10" i="2"/>
  <c r="O12" i="2"/>
  <c r="O13" i="2"/>
  <c r="O14" i="2"/>
  <c r="O15" i="2"/>
  <c r="O16" i="2"/>
  <c r="O17" i="2"/>
  <c r="O20" i="2"/>
  <c r="O25" i="2"/>
  <c r="O26" i="2"/>
  <c r="O27" i="2"/>
  <c r="O28" i="2"/>
  <c r="O29" i="2"/>
  <c r="O31" i="2"/>
  <c r="O32" i="2"/>
  <c r="O33" i="2"/>
  <c r="O35" i="2"/>
</calcChain>
</file>

<file path=xl/sharedStrings.xml><?xml version="1.0" encoding="utf-8"?>
<sst xmlns="http://schemas.openxmlformats.org/spreadsheetml/2006/main" count="373" uniqueCount="191">
  <si>
    <t>Chlapci</t>
  </si>
  <si>
    <t>Por.</t>
  </si>
  <si>
    <t>Št.</t>
  </si>
  <si>
    <t>Kolektív MH - chlapci</t>
  </si>
  <si>
    <t>Štafeta 5x30 m</t>
  </si>
  <si>
    <t>Uzlová štafeta</t>
  </si>
  <si>
    <t>Štafeta dvojíc</t>
  </si>
  <si>
    <t xml:space="preserve"> - body</t>
  </si>
  <si>
    <t>v. čas</t>
  </si>
  <si>
    <t>Body</t>
  </si>
  <si>
    <t>číslo</t>
  </si>
  <si>
    <t>čas</t>
  </si>
  <si>
    <t>tr.b.</t>
  </si>
  <si>
    <t>za vek</t>
  </si>
  <si>
    <t>celkovo</t>
  </si>
  <si>
    <t>Rozdiel</t>
  </si>
  <si>
    <t>POMH</t>
  </si>
  <si>
    <t>1.</t>
  </si>
  <si>
    <t>Lučivná I.</t>
  </si>
  <si>
    <t>2.</t>
  </si>
  <si>
    <t>Šuňava II.</t>
  </si>
  <si>
    <t>3.</t>
  </si>
  <si>
    <t>Lučivná II.</t>
  </si>
  <si>
    <t>4.</t>
  </si>
  <si>
    <t>Hranovnica I.</t>
  </si>
  <si>
    <t>5.</t>
  </si>
  <si>
    <t>Hôrka I.</t>
  </si>
  <si>
    <t>6.</t>
  </si>
  <si>
    <t>Liptovská Teplička</t>
  </si>
  <si>
    <t>7.</t>
  </si>
  <si>
    <t>Gánovce</t>
  </si>
  <si>
    <t>8.</t>
  </si>
  <si>
    <t>Šuňava III.</t>
  </si>
  <si>
    <t>9.</t>
  </si>
  <si>
    <t>Hozelec I.</t>
  </si>
  <si>
    <t>10.</t>
  </si>
  <si>
    <t>Švábovce I.</t>
  </si>
  <si>
    <t>11.</t>
  </si>
  <si>
    <t>Veľká I.</t>
  </si>
  <si>
    <t>12.</t>
  </si>
  <si>
    <t>Spišské Bystré</t>
  </si>
  <si>
    <t>13.</t>
  </si>
  <si>
    <t>Lučivná III.</t>
  </si>
  <si>
    <t>14.</t>
  </si>
  <si>
    <t>Vernár</t>
  </si>
  <si>
    <t>Dievčatá</t>
  </si>
  <si>
    <t>Kolektív MH - dievčatá</t>
  </si>
  <si>
    <t xml:space="preserve"> body -</t>
  </si>
  <si>
    <t>Veľký Slavkov II.</t>
  </si>
  <si>
    <t>Šuňava I.</t>
  </si>
  <si>
    <t>Švábovce II.</t>
  </si>
  <si>
    <t>Spišský Štiavnik</t>
  </si>
  <si>
    <t xml:space="preserve">Nová Lesná </t>
  </si>
  <si>
    <t>Hranovnica</t>
  </si>
  <si>
    <t>21.</t>
  </si>
  <si>
    <t>Mimo súťaž</t>
  </si>
  <si>
    <t>22.</t>
  </si>
  <si>
    <t>Najmladší súťažiaci:</t>
  </si>
  <si>
    <t>Najmladší chlapec:</t>
  </si>
  <si>
    <t>Filip Lukáč</t>
  </si>
  <si>
    <t>Najmladšie dievča:</t>
  </si>
  <si>
    <t>PODTATRANSKÁ OLYMPIÁDA  MLADÝCH HASIČOV  - rok 2026 -  24.ročník</t>
  </si>
  <si>
    <t>KOLEKTÍV MLADÝCH</t>
  </si>
  <si>
    <t xml:space="preserve"> 21.3.</t>
  </si>
  <si>
    <t>2.5.</t>
  </si>
  <si>
    <t>9.5.</t>
  </si>
  <si>
    <t>16.5.</t>
  </si>
  <si>
    <t xml:space="preserve"> 23.5.</t>
  </si>
  <si>
    <t xml:space="preserve"> 6.6.</t>
  </si>
  <si>
    <t>7.6.</t>
  </si>
  <si>
    <t xml:space="preserve"> 27.6.</t>
  </si>
  <si>
    <t>11.7.</t>
  </si>
  <si>
    <t xml:space="preserve"> 2.8.</t>
  </si>
  <si>
    <t>15.8.</t>
  </si>
  <si>
    <t>5.9.</t>
  </si>
  <si>
    <t xml:space="preserve"> 20.9.</t>
  </si>
  <si>
    <t>P</t>
  </si>
  <si>
    <t xml:space="preserve"> L.</t>
  </si>
  <si>
    <t>S</t>
  </si>
  <si>
    <t>V.</t>
  </si>
  <si>
    <t>B</t>
  </si>
  <si>
    <t>H</t>
  </si>
  <si>
    <t>O</t>
  </si>
  <si>
    <t>A</t>
  </si>
  <si>
    <t>R</t>
  </si>
  <si>
    <t>HASIČOV DHZ</t>
  </si>
  <si>
    <t>T</t>
  </si>
  <si>
    <t>V</t>
  </si>
  <si>
    <t>.</t>
  </si>
  <si>
    <t>Š</t>
  </si>
  <si>
    <t>L</t>
  </si>
  <si>
    <t xml:space="preserve">E </t>
  </si>
  <si>
    <t>E</t>
  </si>
  <si>
    <t>I</t>
  </si>
  <si>
    <t>U</t>
  </si>
  <si>
    <t>N</t>
  </si>
  <si>
    <t>Ô</t>
  </si>
  <si>
    <t xml:space="preserve"> O</t>
  </si>
  <si>
    <t>D</t>
  </si>
  <si>
    <t>Y</t>
  </si>
  <si>
    <t>Z</t>
  </si>
  <si>
    <t>Á</t>
  </si>
  <si>
    <t>Č</t>
  </si>
  <si>
    <t>Ň</t>
  </si>
  <si>
    <t xml:space="preserve"> V</t>
  </si>
  <si>
    <t>K</t>
  </si>
  <si>
    <t>5 - členné družstvá</t>
  </si>
  <si>
    <t>C</t>
  </si>
  <si>
    <t xml:space="preserve">V </t>
  </si>
  <si>
    <t>É</t>
  </si>
  <si>
    <t>CHLAPČENSKÉ  a ZMIEŠANÉ DRUŽSTVÁ</t>
  </si>
  <si>
    <t>Štrba I</t>
  </si>
  <si>
    <t>Hôrka I</t>
  </si>
  <si>
    <t xml:space="preserve"> 3.</t>
  </si>
  <si>
    <t>Hranovnica I</t>
  </si>
  <si>
    <t>Spišské Bystré I</t>
  </si>
  <si>
    <t>Lučivná I</t>
  </si>
  <si>
    <t>Šuňava I</t>
  </si>
  <si>
    <t xml:space="preserve"> 7.</t>
  </si>
  <si>
    <t xml:space="preserve"> Liptovská Teplička  I</t>
  </si>
  <si>
    <t>Nová Lesná</t>
  </si>
  <si>
    <t xml:space="preserve"> 9.</t>
  </si>
  <si>
    <t xml:space="preserve">Spišský Štiavnik </t>
  </si>
  <si>
    <t xml:space="preserve"> Veľká I</t>
  </si>
  <si>
    <t>Šuňava II</t>
  </si>
  <si>
    <t>Švábovce I</t>
  </si>
  <si>
    <t>Šuňava III</t>
  </si>
  <si>
    <t>Lučivná II</t>
  </si>
  <si>
    <t>15.</t>
  </si>
  <si>
    <t>Štrba III</t>
  </si>
  <si>
    <t>16.</t>
  </si>
  <si>
    <t>17.</t>
  </si>
  <si>
    <t>Hôrka II</t>
  </si>
  <si>
    <t xml:space="preserve"> 18.</t>
  </si>
  <si>
    <t>Spišská Teplica</t>
  </si>
  <si>
    <t>19.</t>
  </si>
  <si>
    <t>Hranovnica II</t>
  </si>
  <si>
    <t>20.</t>
  </si>
  <si>
    <t>Liptovská Teplička II</t>
  </si>
  <si>
    <t xml:space="preserve"> 21.</t>
  </si>
  <si>
    <t>Veľká III</t>
  </si>
  <si>
    <t xml:space="preserve"> 22.</t>
  </si>
  <si>
    <t xml:space="preserve"> 23.</t>
  </si>
  <si>
    <t>Vikartovce I</t>
  </si>
  <si>
    <t>24.</t>
  </si>
  <si>
    <t>Batizovce</t>
  </si>
  <si>
    <t>25.</t>
  </si>
  <si>
    <t>Hozelec</t>
  </si>
  <si>
    <t>26.</t>
  </si>
  <si>
    <t xml:space="preserve"> Spišské Bystré II</t>
  </si>
  <si>
    <t>27.</t>
  </si>
  <si>
    <t>Vikartovce IV</t>
  </si>
  <si>
    <t>28.</t>
  </si>
  <si>
    <t xml:space="preserve">Vernár </t>
  </si>
  <si>
    <t>29.</t>
  </si>
  <si>
    <t>Veľká II</t>
  </si>
  <si>
    <t xml:space="preserve"> DIEVČENSKÉ   DRUŽSTVÁ</t>
  </si>
  <si>
    <t xml:space="preserve"> 1.</t>
  </si>
  <si>
    <t xml:space="preserve"> Hranovnica I</t>
  </si>
  <si>
    <t>Veľký Slavkov I</t>
  </si>
  <si>
    <t xml:space="preserve"> Šuňava II</t>
  </si>
  <si>
    <t xml:space="preserve"> 8.</t>
  </si>
  <si>
    <t xml:space="preserve">Švábovce I </t>
  </si>
  <si>
    <t xml:space="preserve"> Vikartovce I</t>
  </si>
  <si>
    <t>Švábovce II</t>
  </si>
  <si>
    <t xml:space="preserve"> Šuňava III</t>
  </si>
  <si>
    <t>Veľký Slavkov II</t>
  </si>
  <si>
    <t>Batizovce I</t>
  </si>
  <si>
    <t xml:space="preserve"> Vikartovce II</t>
  </si>
  <si>
    <t>Vikartovce III</t>
  </si>
  <si>
    <t xml:space="preserve">Kravany </t>
  </si>
  <si>
    <t>18.</t>
  </si>
  <si>
    <t>Štrba II</t>
  </si>
  <si>
    <t>Spišské Bystré II</t>
  </si>
  <si>
    <t xml:space="preserve"> </t>
  </si>
  <si>
    <t xml:space="preserve"> Liptovská Teplička</t>
  </si>
  <si>
    <t xml:space="preserve"> Vernár</t>
  </si>
  <si>
    <t>Švábovce III</t>
  </si>
  <si>
    <t>Súťaž</t>
  </si>
  <si>
    <t xml:space="preserve"> 11.</t>
  </si>
  <si>
    <t>v r. 2026 bude hodnotených 7 súťaží, pri rovnosti bodov rozhodne väčší počet lepších umiestnení</t>
  </si>
  <si>
    <t xml:space="preserve">    </t>
  </si>
  <si>
    <t>Ondrej Klimo, Dušan Brutovský - sčítací komisári POMH</t>
  </si>
  <si>
    <t>-</t>
  </si>
  <si>
    <t xml:space="preserve">  </t>
  </si>
  <si>
    <t>Švábovce 7.6.2026</t>
  </si>
  <si>
    <t>30.</t>
  </si>
  <si>
    <t>Lučivná III</t>
  </si>
  <si>
    <t>PODTATRANSKÁ OLYMPIÁDA  MLADÝCH HASIČOV  - rok 2026 -  24.ročník - 7. súťaž</t>
  </si>
  <si>
    <t xml:space="preserve">Súťaž 5-členných družstiev mladých hasičov O pohár Obce Švábovce </t>
  </si>
  <si>
    <t>Lenka Kaprálová      Lučivná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</si>
</sst>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30">
    <font>
      <sz val="11"/>
      <color theme="1"/>
      <name val="Calibri"/>
      <family val="2"/>
      <scheme val="minor"/>
    </font>
    <font>
      <sz val="10"/>
      <color theme="1"/>
      <name val="Liberation Sans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indexed="17"/>
      <name val="Arial CE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b/>
      <sz val="12"/>
      <color rgb="FF0070C0"/>
      <name val="Arial CE"/>
      <family val="2"/>
      <charset val="238"/>
    </font>
    <font>
      <b/>
      <sz val="10"/>
      <color theme="1"/>
      <name val="Liberation Sans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64">
    <xf numFmtId="0" fontId="0" fillId="0" borderId="0" xfId="0"/>
    <xf numFmtId="0" fontId="1" fillId="0" borderId="0" xfId="1"/>
    <xf numFmtId="0" fontId="2" fillId="3" borderId="2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64" fontId="5" fillId="3" borderId="16" xfId="1" applyNumberFormat="1" applyFont="1" applyFill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0" fontId="4" fillId="3" borderId="17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164" fontId="4" fillId="0" borderId="20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4" fontId="4" fillId="0" borderId="22" xfId="1" applyNumberFormat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5" fillId="3" borderId="18" xfId="1" applyNumberFormat="1" applyFont="1" applyFill="1" applyBorder="1" applyAlignment="1">
      <alignment horizontal="center"/>
    </xf>
    <xf numFmtId="165" fontId="6" fillId="0" borderId="19" xfId="1" applyNumberFormat="1" applyFont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27" xfId="1" applyFont="1" applyFill="1" applyBorder="1" applyAlignment="1">
      <alignment horizontal="center"/>
    </xf>
    <xf numFmtId="0" fontId="8" fillId="3" borderId="16" xfId="1" applyFont="1" applyFill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164" fontId="8" fillId="0" borderId="6" xfId="1" applyNumberFormat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165" fontId="9" fillId="0" borderId="3" xfId="1" applyNumberFormat="1" applyFont="1" applyBorder="1" applyAlignment="1">
      <alignment horizontal="center"/>
    </xf>
    <xf numFmtId="0" fontId="8" fillId="3" borderId="18" xfId="1" applyFont="1" applyFill="1" applyBorder="1" applyAlignment="1">
      <alignment horizontal="center"/>
    </xf>
    <xf numFmtId="164" fontId="8" fillId="0" borderId="29" xfId="1" applyNumberFormat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0" fontId="8" fillId="0" borderId="31" xfId="1" applyFont="1" applyBorder="1" applyAlignment="1">
      <alignment horizontal="center"/>
    </xf>
    <xf numFmtId="165" fontId="9" fillId="0" borderId="31" xfId="1" applyNumberFormat="1" applyFont="1" applyBorder="1" applyAlignment="1">
      <alignment horizontal="center"/>
    </xf>
    <xf numFmtId="164" fontId="8" fillId="0" borderId="22" xfId="1" applyNumberFormat="1" applyFont="1" applyBorder="1" applyAlignment="1">
      <alignment horizontal="center"/>
    </xf>
    <xf numFmtId="0" fontId="8" fillId="3" borderId="32" xfId="1" applyFont="1" applyFill="1" applyBorder="1" applyAlignment="1">
      <alignment horizontal="center"/>
    </xf>
    <xf numFmtId="0" fontId="8" fillId="3" borderId="17" xfId="1" applyFont="1" applyFill="1" applyBorder="1" applyAlignment="1">
      <alignment horizontal="center"/>
    </xf>
    <xf numFmtId="0" fontId="8" fillId="0" borderId="25" xfId="1" applyFont="1" applyBorder="1" applyAlignment="1">
      <alignment horizontal="center"/>
    </xf>
    <xf numFmtId="164" fontId="8" fillId="0" borderId="24" xfId="1" applyNumberFormat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164" fontId="8" fillId="0" borderId="20" xfId="1" applyNumberFormat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165" fontId="9" fillId="0" borderId="19" xfId="1" applyNumberFormat="1" applyFont="1" applyBorder="1" applyAlignment="1">
      <alignment horizontal="center"/>
    </xf>
    <xf numFmtId="14" fontId="1" fillId="0" borderId="0" xfId="1" applyNumberFormat="1"/>
    <xf numFmtId="0" fontId="11" fillId="0" borderId="0" xfId="2"/>
    <xf numFmtId="0" fontId="13" fillId="0" borderId="0" xfId="2" applyFont="1" applyAlignment="1">
      <alignment horizontal="center"/>
    </xf>
    <xf numFmtId="49" fontId="14" fillId="5" borderId="35" xfId="2" applyNumberFormat="1" applyFont="1" applyFill="1" applyBorder="1" applyAlignment="1">
      <alignment horizontal="center"/>
    </xf>
    <xf numFmtId="49" fontId="16" fillId="5" borderId="36" xfId="2" applyNumberFormat="1" applyFont="1" applyFill="1" applyBorder="1" applyAlignment="1">
      <alignment horizontal="center"/>
    </xf>
    <xf numFmtId="49" fontId="16" fillId="5" borderId="37" xfId="2" applyNumberFormat="1" applyFont="1" applyFill="1" applyBorder="1" applyAlignment="1">
      <alignment horizontal="center"/>
    </xf>
    <xf numFmtId="49" fontId="14" fillId="5" borderId="38" xfId="2" applyNumberFormat="1" applyFont="1" applyFill="1" applyBorder="1" applyAlignment="1">
      <alignment horizontal="center"/>
    </xf>
    <xf numFmtId="49" fontId="17" fillId="0" borderId="39" xfId="2" applyNumberFormat="1" applyFont="1" applyBorder="1" applyAlignment="1">
      <alignment horizontal="center"/>
    </xf>
    <xf numFmtId="49" fontId="17" fillId="6" borderId="38" xfId="2" applyNumberFormat="1" applyFont="1" applyFill="1" applyBorder="1" applyAlignment="1">
      <alignment horizontal="center"/>
    </xf>
    <xf numFmtId="49" fontId="17" fillId="0" borderId="35" xfId="2" applyNumberFormat="1" applyFont="1" applyBorder="1" applyAlignment="1">
      <alignment horizontal="center"/>
    </xf>
    <xf numFmtId="49" fontId="17" fillId="0" borderId="38" xfId="2" applyNumberFormat="1" applyFont="1" applyBorder="1" applyAlignment="1">
      <alignment horizontal="center"/>
    </xf>
    <xf numFmtId="49" fontId="18" fillId="0" borderId="38" xfId="2" applyNumberFormat="1" applyFont="1" applyBorder="1" applyAlignment="1">
      <alignment horizontal="center"/>
    </xf>
    <xf numFmtId="49" fontId="19" fillId="0" borderId="38" xfId="2" applyNumberFormat="1" applyFont="1" applyBorder="1" applyAlignment="1">
      <alignment horizontal="center"/>
    </xf>
    <xf numFmtId="49" fontId="14" fillId="5" borderId="40" xfId="2" applyNumberFormat="1" applyFont="1" applyFill="1" applyBorder="1" applyAlignment="1">
      <alignment horizontal="center"/>
    </xf>
    <xf numFmtId="49" fontId="17" fillId="0" borderId="41" xfId="2" applyNumberFormat="1" applyFont="1" applyBorder="1" applyAlignment="1">
      <alignment horizontal="center"/>
    </xf>
    <xf numFmtId="49" fontId="17" fillId="6" borderId="40" xfId="2" applyNumberFormat="1" applyFont="1" applyFill="1" applyBorder="1" applyAlignment="1">
      <alignment horizontal="center"/>
    </xf>
    <xf numFmtId="49" fontId="17" fillId="0" borderId="40" xfId="2" applyNumberFormat="1" applyFont="1" applyBorder="1" applyAlignment="1">
      <alignment horizontal="center"/>
    </xf>
    <xf numFmtId="49" fontId="17" fillId="0" borderId="42" xfId="2" applyNumberFormat="1" applyFont="1" applyBorder="1" applyAlignment="1">
      <alignment horizontal="center"/>
    </xf>
    <xf numFmtId="49" fontId="8" fillId="5" borderId="40" xfId="2" applyNumberFormat="1" applyFont="1" applyFill="1" applyBorder="1" applyAlignment="1">
      <alignment horizontal="center"/>
    </xf>
    <xf numFmtId="49" fontId="20" fillId="6" borderId="37" xfId="2" applyNumberFormat="1" applyFont="1" applyFill="1" applyBorder="1" applyAlignment="1">
      <alignment horizontal="center"/>
    </xf>
    <xf numFmtId="1" fontId="14" fillId="0" borderId="21" xfId="2" applyNumberFormat="1" applyFont="1" applyBorder="1" applyAlignment="1">
      <alignment horizontal="center"/>
    </xf>
    <xf numFmtId="1" fontId="8" fillId="5" borderId="41" xfId="2" applyNumberFormat="1" applyFont="1" applyFill="1" applyBorder="1" applyAlignment="1">
      <alignment horizontal="center"/>
    </xf>
    <xf numFmtId="1" fontId="11" fillId="0" borderId="0" xfId="2" applyNumberFormat="1"/>
    <xf numFmtId="49" fontId="20" fillId="0" borderId="37" xfId="2" applyNumberFormat="1" applyFont="1" applyBorder="1" applyAlignment="1">
      <alignment horizontal="center"/>
    </xf>
    <xf numFmtId="49" fontId="20" fillId="6" borderId="43" xfId="2" applyNumberFormat="1" applyFont="1" applyFill="1" applyBorder="1" applyAlignment="1">
      <alignment horizontal="center"/>
    </xf>
    <xf numFmtId="49" fontId="20" fillId="6" borderId="42" xfId="2" applyNumberFormat="1" applyFont="1" applyFill="1" applyBorder="1" applyAlignment="1">
      <alignment horizontal="center"/>
    </xf>
    <xf numFmtId="49" fontId="14" fillId="5" borderId="36" xfId="2" applyNumberFormat="1" applyFont="1" applyFill="1" applyBorder="1" applyAlignment="1">
      <alignment horizontal="center"/>
    </xf>
    <xf numFmtId="49" fontId="22" fillId="5" borderId="36" xfId="2" applyNumberFormat="1" applyFont="1" applyFill="1" applyBorder="1" applyAlignment="1">
      <alignment horizontal="center"/>
    </xf>
    <xf numFmtId="49" fontId="17" fillId="5" borderId="36" xfId="2" applyNumberFormat="1" applyFont="1" applyFill="1" applyBorder="1"/>
    <xf numFmtId="0" fontId="17" fillId="5" borderId="40" xfId="2" applyFont="1" applyFill="1" applyBorder="1" applyAlignment="1">
      <alignment horizontal="center"/>
    </xf>
    <xf numFmtId="0" fontId="17" fillId="5" borderId="42" xfId="2" applyFont="1" applyFill="1" applyBorder="1" applyAlignment="1">
      <alignment horizontal="center"/>
    </xf>
    <xf numFmtId="0" fontId="17" fillId="5" borderId="44" xfId="2" applyFont="1" applyFill="1" applyBorder="1" applyAlignment="1">
      <alignment horizontal="center"/>
    </xf>
    <xf numFmtId="0" fontId="17" fillId="5" borderId="41" xfId="2" applyFont="1" applyFill="1" applyBorder="1" applyAlignment="1">
      <alignment horizontal="center"/>
    </xf>
    <xf numFmtId="0" fontId="17" fillId="5" borderId="45" xfId="2" applyFont="1" applyFill="1" applyBorder="1" applyAlignment="1">
      <alignment horizontal="center"/>
    </xf>
    <xf numFmtId="0" fontId="17" fillId="5" borderId="46" xfId="2" applyFont="1" applyFill="1" applyBorder="1" applyAlignment="1">
      <alignment horizontal="center"/>
    </xf>
    <xf numFmtId="0" fontId="17" fillId="5" borderId="36" xfId="2" applyFont="1" applyFill="1" applyBorder="1" applyAlignment="1">
      <alignment horizontal="center"/>
    </xf>
    <xf numFmtId="0" fontId="14" fillId="0" borderId="0" xfId="2" applyFont="1"/>
    <xf numFmtId="0" fontId="14" fillId="0" borderId="0" xfId="2" applyFont="1" applyAlignment="1">
      <alignment horizontal="center"/>
    </xf>
    <xf numFmtId="0" fontId="25" fillId="0" borderId="0" xfId="2" applyFont="1"/>
    <xf numFmtId="0" fontId="4" fillId="3" borderId="32" xfId="1" applyFont="1" applyFill="1" applyBorder="1" applyAlignment="1">
      <alignment horizontal="center"/>
    </xf>
    <xf numFmtId="164" fontId="4" fillId="0" borderId="24" xfId="1" applyNumberFormat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164" fontId="4" fillId="0" borderId="26" xfId="1" applyNumberFormat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164" fontId="5" fillId="3" borderId="15" xfId="1" applyNumberFormat="1" applyFont="1" applyFill="1" applyBorder="1" applyAlignment="1">
      <alignment horizontal="center"/>
    </xf>
    <xf numFmtId="165" fontId="6" fillId="0" borderId="23" xfId="1" applyNumberFormat="1" applyFont="1" applyBorder="1" applyAlignment="1">
      <alignment horizontal="center"/>
    </xf>
    <xf numFmtId="164" fontId="8" fillId="0" borderId="26" xfId="1" applyNumberFormat="1" applyFont="1" applyBorder="1" applyAlignment="1">
      <alignment horizontal="center"/>
    </xf>
    <xf numFmtId="165" fontId="9" fillId="0" borderId="23" xfId="1" applyNumberFormat="1" applyFont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8" fillId="0" borderId="50" xfId="1" applyFont="1" applyBorder="1" applyAlignment="1">
      <alignment horizontal="left"/>
    </xf>
    <xf numFmtId="164" fontId="8" fillId="0" borderId="51" xfId="1" applyNumberFormat="1" applyFont="1" applyBorder="1" applyAlignment="1">
      <alignment horizontal="center"/>
    </xf>
    <xf numFmtId="0" fontId="8" fillId="0" borderId="52" xfId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4" fontId="8" fillId="0" borderId="14" xfId="1" applyNumberFormat="1" applyFont="1" applyBorder="1" applyAlignment="1">
      <alignment horizontal="center"/>
    </xf>
    <xf numFmtId="0" fontId="8" fillId="0" borderId="53" xfId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5" fontId="9" fillId="0" borderId="53" xfId="1" applyNumberFormat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49" fontId="20" fillId="0" borderId="43" xfId="2" applyNumberFormat="1" applyFont="1" applyBorder="1" applyAlignment="1">
      <alignment horizontal="center"/>
    </xf>
    <xf numFmtId="0" fontId="4" fillId="4" borderId="47" xfId="1" applyFont="1" applyFill="1" applyBorder="1" applyAlignment="1">
      <alignment horizontal="center"/>
    </xf>
    <xf numFmtId="0" fontId="4" fillId="4" borderId="48" xfId="1" applyFont="1" applyFill="1" applyBorder="1" applyAlignment="1">
      <alignment horizontal="center"/>
    </xf>
    <xf numFmtId="0" fontId="4" fillId="4" borderId="49" xfId="1" applyFont="1" applyFill="1" applyBorder="1" applyAlignment="1">
      <alignment horizontal="center"/>
    </xf>
    <xf numFmtId="0" fontId="7" fillId="4" borderId="47" xfId="1" applyFont="1" applyFill="1" applyBorder="1" applyAlignment="1">
      <alignment horizontal="center"/>
    </xf>
    <xf numFmtId="0" fontId="7" fillId="4" borderId="48" xfId="1" applyFont="1" applyFill="1" applyBorder="1" applyAlignment="1">
      <alignment horizontal="center"/>
    </xf>
    <xf numFmtId="0" fontId="7" fillId="4" borderId="49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2" borderId="47" xfId="1" applyFont="1" applyFill="1" applyBorder="1" applyAlignment="1">
      <alignment horizontal="center"/>
    </xf>
    <xf numFmtId="0" fontId="3" fillId="2" borderId="48" xfId="1" applyFont="1" applyFill="1" applyBorder="1" applyAlignment="1">
      <alignment horizontal="center"/>
    </xf>
    <xf numFmtId="0" fontId="3" fillId="2" borderId="4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3" fillId="0" borderId="0" xfId="2" applyFont="1" applyAlignment="1">
      <alignment horizontal="center"/>
    </xf>
    <xf numFmtId="0" fontId="24" fillId="0" borderId="0" xfId="2" applyFont="1" applyAlignment="1">
      <alignment horizontal="left"/>
    </xf>
    <xf numFmtId="0" fontId="25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49" fontId="15" fillId="6" borderId="35" xfId="2" applyNumberFormat="1" applyFont="1" applyFill="1" applyBorder="1" applyAlignment="1">
      <alignment horizontal="center"/>
    </xf>
    <xf numFmtId="49" fontId="15" fillId="6" borderId="38" xfId="2" applyNumberFormat="1" applyFont="1" applyFill="1" applyBorder="1" applyAlignment="1">
      <alignment horizontal="center"/>
    </xf>
    <xf numFmtId="49" fontId="15" fillId="6" borderId="40" xfId="2" applyNumberFormat="1" applyFont="1" applyFill="1" applyBorder="1" applyAlignment="1">
      <alignment horizontal="center"/>
    </xf>
    <xf numFmtId="0" fontId="14" fillId="5" borderId="36" xfId="2" applyFont="1" applyFill="1" applyBorder="1" applyAlignment="1">
      <alignment horizontal="center"/>
    </xf>
    <xf numFmtId="0" fontId="14" fillId="5" borderId="35" xfId="2" applyFont="1" applyFill="1" applyBorder="1" applyAlignment="1">
      <alignment horizontal="center"/>
    </xf>
    <xf numFmtId="0" fontId="21" fillId="5" borderId="36" xfId="2" applyFont="1" applyFill="1" applyBorder="1" applyAlignment="1">
      <alignment horizontal="center"/>
    </xf>
    <xf numFmtId="0" fontId="21" fillId="5" borderId="38" xfId="2" applyFont="1" applyFill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28" fillId="3" borderId="2" xfId="1" applyFont="1" applyFill="1" applyBorder="1" applyAlignment="1">
      <alignment horizontal="center"/>
    </xf>
    <xf numFmtId="0" fontId="28" fillId="3" borderId="15" xfId="1" applyFont="1" applyFill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8" fillId="0" borderId="17" xfId="1" applyFont="1" applyBorder="1" applyAlignment="1">
      <alignment horizontal="center"/>
    </xf>
    <xf numFmtId="0" fontId="28" fillId="0" borderId="32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29" fillId="0" borderId="16" xfId="1" applyFont="1" applyBorder="1" applyAlignment="1">
      <alignment horizontal="center"/>
    </xf>
    <xf numFmtId="0" fontId="29" fillId="0" borderId="17" xfId="1" applyFont="1" applyBorder="1" applyAlignment="1">
      <alignment horizontal="center"/>
    </xf>
    <xf numFmtId="0" fontId="29" fillId="0" borderId="32" xfId="1" applyFont="1" applyBorder="1" applyAlignment="1">
      <alignment horizontal="center"/>
    </xf>
  </cellXfs>
  <cellStyles count="3">
    <cellStyle name="Normálna" xfId="0" builtinId="0"/>
    <cellStyle name="Normálna 2" xfId="1" xr:uid="{00000000-0005-0000-0000-000001000000}"/>
    <cellStyle name="Normálna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opLeftCell="A37" workbookViewId="0">
      <selection activeCell="I38" sqref="I38"/>
    </sheetView>
  </sheetViews>
  <sheetFormatPr defaultRowHeight="12.75"/>
  <cols>
    <col min="1" max="1" width="5.7109375" style="1" customWidth="1"/>
    <col min="2" max="2" width="6.28515625" style="1" customWidth="1"/>
    <col min="3" max="3" width="29.42578125" style="1" customWidth="1"/>
    <col min="4" max="4" width="9.140625" style="1"/>
    <col min="5" max="5" width="9.140625" style="1" bestFit="1" customWidth="1"/>
    <col min="6" max="13" width="9.140625" style="1"/>
    <col min="14" max="14" width="9.5703125" style="1" bestFit="1" customWidth="1"/>
    <col min="15" max="15" width="9.140625" style="1"/>
    <col min="16" max="16" width="7.28515625" style="1" customWidth="1"/>
    <col min="17" max="16384" width="9.140625" style="1"/>
  </cols>
  <sheetData>
    <row r="1" spans="1:16" ht="15.75">
      <c r="A1" s="125" t="s">
        <v>188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6" ht="15.75">
      <c r="A2" s="146" t="s">
        <v>189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16" ht="16.5" thickBot="1">
      <c r="A3" s="127" t="s">
        <v>185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ht="16.5" thickBot="1">
      <c r="A4" s="129" t="s">
        <v>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1"/>
    </row>
    <row r="5" spans="1:16" ht="15.75">
      <c r="A5" s="118" t="s">
        <v>1</v>
      </c>
      <c r="B5" s="2" t="s">
        <v>2</v>
      </c>
      <c r="C5" s="120" t="s">
        <v>3</v>
      </c>
      <c r="D5" s="122" t="s">
        <v>4</v>
      </c>
      <c r="E5" s="123"/>
      <c r="F5" s="124"/>
      <c r="G5" s="122" t="s">
        <v>5</v>
      </c>
      <c r="H5" s="123"/>
      <c r="I5" s="124"/>
      <c r="J5" s="122" t="s">
        <v>6</v>
      </c>
      <c r="K5" s="123"/>
      <c r="L5" s="124"/>
      <c r="M5" s="3" t="s">
        <v>7</v>
      </c>
      <c r="N5" s="4" t="s">
        <v>8</v>
      </c>
      <c r="O5" s="2"/>
      <c r="P5" s="151" t="s">
        <v>9</v>
      </c>
    </row>
    <row r="6" spans="1:16" ht="16.5" thickBot="1">
      <c r="A6" s="119"/>
      <c r="B6" s="5" t="s">
        <v>10</v>
      </c>
      <c r="C6" s="132"/>
      <c r="D6" s="7" t="s">
        <v>11</v>
      </c>
      <c r="E6" s="8" t="s">
        <v>12</v>
      </c>
      <c r="F6" s="9" t="s">
        <v>8</v>
      </c>
      <c r="G6" s="7" t="s">
        <v>11</v>
      </c>
      <c r="H6" s="8" t="s">
        <v>12</v>
      </c>
      <c r="I6" s="9" t="s">
        <v>8</v>
      </c>
      <c r="J6" s="7" t="s">
        <v>11</v>
      </c>
      <c r="K6" s="8" t="s">
        <v>12</v>
      </c>
      <c r="L6" s="9" t="s">
        <v>8</v>
      </c>
      <c r="M6" s="6" t="s">
        <v>13</v>
      </c>
      <c r="N6" s="10" t="s">
        <v>14</v>
      </c>
      <c r="O6" s="5" t="s">
        <v>15</v>
      </c>
      <c r="P6" s="152" t="s">
        <v>16</v>
      </c>
    </row>
    <row r="7" spans="1:16">
      <c r="A7" s="11" t="s">
        <v>17</v>
      </c>
      <c r="B7" s="11">
        <v>4</v>
      </c>
      <c r="C7" s="148" t="s">
        <v>18</v>
      </c>
      <c r="D7" s="12">
        <v>40</v>
      </c>
      <c r="E7" s="13">
        <v>0</v>
      </c>
      <c r="F7" s="14">
        <f t="shared" ref="F7:F20" si="0">SUM(D7:E7)</f>
        <v>40</v>
      </c>
      <c r="G7" s="12">
        <v>21</v>
      </c>
      <c r="H7" s="13">
        <v>10</v>
      </c>
      <c r="I7" s="14">
        <f t="shared" ref="I7:I20" si="1">SUM(G7:H7)</f>
        <v>31</v>
      </c>
      <c r="J7" s="12">
        <v>55.5</v>
      </c>
      <c r="K7" s="13">
        <v>0</v>
      </c>
      <c r="L7" s="14">
        <f t="shared" ref="L7:L20" si="2">SUM(J7:K7)</f>
        <v>55.5</v>
      </c>
      <c r="M7" s="15">
        <v>4</v>
      </c>
      <c r="N7" s="16">
        <f t="shared" ref="N7:N20" si="3">SUM(F7,I7,L7)-M7</f>
        <v>122.5</v>
      </c>
      <c r="O7" s="17">
        <f t="shared" ref="O7:O20" si="4">N7-$N$7</f>
        <v>0</v>
      </c>
      <c r="P7" s="153">
        <v>20</v>
      </c>
    </row>
    <row r="8" spans="1:16">
      <c r="A8" s="18" t="s">
        <v>19</v>
      </c>
      <c r="B8" s="19">
        <v>26</v>
      </c>
      <c r="C8" s="149" t="s">
        <v>20</v>
      </c>
      <c r="D8" s="20">
        <v>47.4</v>
      </c>
      <c r="E8" s="21">
        <v>5</v>
      </c>
      <c r="F8" s="22">
        <f t="shared" si="0"/>
        <v>52.4</v>
      </c>
      <c r="G8" s="20">
        <v>24.4</v>
      </c>
      <c r="H8" s="21">
        <v>0</v>
      </c>
      <c r="I8" s="22">
        <f t="shared" si="1"/>
        <v>24.4</v>
      </c>
      <c r="J8" s="20">
        <v>64.599999999999994</v>
      </c>
      <c r="K8" s="21">
        <v>0</v>
      </c>
      <c r="L8" s="22">
        <f t="shared" si="2"/>
        <v>64.599999999999994</v>
      </c>
      <c r="M8" s="23">
        <v>6</v>
      </c>
      <c r="N8" s="24">
        <f t="shared" si="3"/>
        <v>135.39999999999998</v>
      </c>
      <c r="O8" s="25">
        <f>N8-$N$7</f>
        <v>12.899999999999977</v>
      </c>
      <c r="P8" s="154">
        <v>19</v>
      </c>
    </row>
    <row r="9" spans="1:16">
      <c r="A9" s="19" t="s">
        <v>21</v>
      </c>
      <c r="B9" s="19">
        <v>11</v>
      </c>
      <c r="C9" s="149" t="s">
        <v>22</v>
      </c>
      <c r="D9" s="20">
        <v>45.3</v>
      </c>
      <c r="E9" s="21">
        <v>0</v>
      </c>
      <c r="F9" s="22">
        <f t="shared" si="0"/>
        <v>45.3</v>
      </c>
      <c r="G9" s="20">
        <v>30.8</v>
      </c>
      <c r="H9" s="21">
        <v>5</v>
      </c>
      <c r="I9" s="22">
        <f t="shared" si="1"/>
        <v>35.799999999999997</v>
      </c>
      <c r="J9" s="20">
        <v>62.7</v>
      </c>
      <c r="K9" s="21">
        <v>0</v>
      </c>
      <c r="L9" s="22">
        <f t="shared" si="2"/>
        <v>62.7</v>
      </c>
      <c r="M9" s="23">
        <v>8</v>
      </c>
      <c r="N9" s="24">
        <f t="shared" si="3"/>
        <v>135.80000000000001</v>
      </c>
      <c r="O9" s="25">
        <f t="shared" si="4"/>
        <v>13.300000000000011</v>
      </c>
      <c r="P9" s="154">
        <v>18</v>
      </c>
    </row>
    <row r="10" spans="1:16">
      <c r="A10" s="18" t="s">
        <v>23</v>
      </c>
      <c r="B10" s="19">
        <v>6</v>
      </c>
      <c r="C10" s="149" t="s">
        <v>24</v>
      </c>
      <c r="D10" s="20">
        <v>47.7</v>
      </c>
      <c r="E10" s="21">
        <v>0</v>
      </c>
      <c r="F10" s="22">
        <f t="shared" si="0"/>
        <v>47.7</v>
      </c>
      <c r="G10" s="20">
        <v>28.2</v>
      </c>
      <c r="H10" s="21">
        <v>10</v>
      </c>
      <c r="I10" s="22">
        <f t="shared" si="1"/>
        <v>38.200000000000003</v>
      </c>
      <c r="J10" s="20">
        <v>70.2</v>
      </c>
      <c r="K10" s="21">
        <v>0</v>
      </c>
      <c r="L10" s="22">
        <f t="shared" si="2"/>
        <v>70.2</v>
      </c>
      <c r="M10" s="23">
        <v>10</v>
      </c>
      <c r="N10" s="24">
        <f t="shared" si="3"/>
        <v>146.10000000000002</v>
      </c>
      <c r="O10" s="25">
        <f t="shared" si="4"/>
        <v>23.600000000000023</v>
      </c>
      <c r="P10" s="154">
        <v>17</v>
      </c>
    </row>
    <row r="11" spans="1:16">
      <c r="A11" s="19" t="s">
        <v>25</v>
      </c>
      <c r="B11" s="19">
        <v>27</v>
      </c>
      <c r="C11" s="149" t="s">
        <v>26</v>
      </c>
      <c r="D11" s="20">
        <v>48.4</v>
      </c>
      <c r="E11" s="21">
        <v>0</v>
      </c>
      <c r="F11" s="22">
        <f t="shared" si="0"/>
        <v>48.4</v>
      </c>
      <c r="G11" s="20">
        <v>39.799999999999997</v>
      </c>
      <c r="H11" s="21">
        <v>5</v>
      </c>
      <c r="I11" s="22">
        <f t="shared" si="1"/>
        <v>44.8</v>
      </c>
      <c r="J11" s="20">
        <v>75.400000000000006</v>
      </c>
      <c r="K11" s="21">
        <v>0</v>
      </c>
      <c r="L11" s="22">
        <f t="shared" si="2"/>
        <v>75.400000000000006</v>
      </c>
      <c r="M11" s="23">
        <v>12</v>
      </c>
      <c r="N11" s="24">
        <f t="shared" si="3"/>
        <v>156.6</v>
      </c>
      <c r="O11" s="25">
        <f t="shared" si="4"/>
        <v>34.099999999999994</v>
      </c>
      <c r="P11" s="154">
        <v>16</v>
      </c>
    </row>
    <row r="12" spans="1:16">
      <c r="A12" s="18" t="s">
        <v>27</v>
      </c>
      <c r="B12" s="19">
        <v>5</v>
      </c>
      <c r="C12" s="149" t="s">
        <v>28</v>
      </c>
      <c r="D12" s="20">
        <v>49.2</v>
      </c>
      <c r="E12" s="21">
        <v>0</v>
      </c>
      <c r="F12" s="22">
        <f t="shared" si="0"/>
        <v>49.2</v>
      </c>
      <c r="G12" s="20">
        <v>43.2</v>
      </c>
      <c r="H12" s="21">
        <v>5</v>
      </c>
      <c r="I12" s="22">
        <f t="shared" si="1"/>
        <v>48.2</v>
      </c>
      <c r="J12" s="20">
        <v>76.8</v>
      </c>
      <c r="K12" s="21">
        <v>0</v>
      </c>
      <c r="L12" s="22">
        <f t="shared" si="2"/>
        <v>76.8</v>
      </c>
      <c r="M12" s="23">
        <v>12</v>
      </c>
      <c r="N12" s="24">
        <f t="shared" si="3"/>
        <v>162.19999999999999</v>
      </c>
      <c r="O12" s="25">
        <f t="shared" si="4"/>
        <v>39.699999999999989</v>
      </c>
      <c r="P12" s="154">
        <v>15</v>
      </c>
    </row>
    <row r="13" spans="1:16">
      <c r="A13" s="19" t="s">
        <v>29</v>
      </c>
      <c r="B13" s="19">
        <v>30</v>
      </c>
      <c r="C13" s="149" t="s">
        <v>30</v>
      </c>
      <c r="D13" s="20">
        <v>46.1</v>
      </c>
      <c r="E13" s="21">
        <v>0</v>
      </c>
      <c r="F13" s="22">
        <f t="shared" si="0"/>
        <v>46.1</v>
      </c>
      <c r="G13" s="20">
        <v>28.8</v>
      </c>
      <c r="H13" s="21">
        <v>10</v>
      </c>
      <c r="I13" s="22">
        <f t="shared" si="1"/>
        <v>38.799999999999997</v>
      </c>
      <c r="J13" s="20">
        <v>65.599999999999994</v>
      </c>
      <c r="K13" s="21">
        <v>20</v>
      </c>
      <c r="L13" s="22">
        <f t="shared" si="2"/>
        <v>85.6</v>
      </c>
      <c r="M13" s="23">
        <v>6</v>
      </c>
      <c r="N13" s="24">
        <f t="shared" si="3"/>
        <v>164.5</v>
      </c>
      <c r="O13" s="25">
        <f t="shared" si="4"/>
        <v>42</v>
      </c>
      <c r="P13" s="154">
        <v>14</v>
      </c>
    </row>
    <row r="14" spans="1:16">
      <c r="A14" s="19" t="s">
        <v>31</v>
      </c>
      <c r="B14" s="19">
        <v>25</v>
      </c>
      <c r="C14" s="149" t="s">
        <v>32</v>
      </c>
      <c r="D14" s="20">
        <v>55.6</v>
      </c>
      <c r="E14" s="21">
        <v>0</v>
      </c>
      <c r="F14" s="22">
        <f t="shared" si="0"/>
        <v>55.6</v>
      </c>
      <c r="G14" s="20">
        <v>40.200000000000003</v>
      </c>
      <c r="H14" s="21">
        <v>10</v>
      </c>
      <c r="I14" s="22">
        <f t="shared" si="1"/>
        <v>50.2</v>
      </c>
      <c r="J14" s="20">
        <v>71.900000000000006</v>
      </c>
      <c r="K14" s="21">
        <v>0</v>
      </c>
      <c r="L14" s="22">
        <f t="shared" si="2"/>
        <v>71.900000000000006</v>
      </c>
      <c r="M14" s="23">
        <v>12</v>
      </c>
      <c r="N14" s="24">
        <f t="shared" si="3"/>
        <v>165.70000000000002</v>
      </c>
      <c r="O14" s="25">
        <f t="shared" si="4"/>
        <v>43.200000000000017</v>
      </c>
      <c r="P14" s="154">
        <v>13</v>
      </c>
    </row>
    <row r="15" spans="1:16">
      <c r="A15" s="19" t="s">
        <v>33</v>
      </c>
      <c r="B15" s="19">
        <v>8</v>
      </c>
      <c r="C15" s="149" t="s">
        <v>34</v>
      </c>
      <c r="D15" s="20">
        <v>46.7</v>
      </c>
      <c r="E15" s="21">
        <v>0</v>
      </c>
      <c r="F15" s="22">
        <f t="shared" si="0"/>
        <v>46.7</v>
      </c>
      <c r="G15" s="20">
        <v>50.8</v>
      </c>
      <c r="H15" s="21">
        <v>5</v>
      </c>
      <c r="I15" s="22">
        <f t="shared" si="1"/>
        <v>55.8</v>
      </c>
      <c r="J15" s="20">
        <v>70.099999999999994</v>
      </c>
      <c r="K15" s="21">
        <v>10</v>
      </c>
      <c r="L15" s="22">
        <f t="shared" si="2"/>
        <v>80.099999999999994</v>
      </c>
      <c r="M15" s="23">
        <v>10</v>
      </c>
      <c r="N15" s="24">
        <f t="shared" si="3"/>
        <v>172.6</v>
      </c>
      <c r="O15" s="25">
        <f t="shared" si="4"/>
        <v>50.099999999999994</v>
      </c>
      <c r="P15" s="154">
        <v>12</v>
      </c>
    </row>
    <row r="16" spans="1:16">
      <c r="A16" s="19" t="s">
        <v>35</v>
      </c>
      <c r="B16" s="19">
        <v>15</v>
      </c>
      <c r="C16" s="149" t="s">
        <v>36</v>
      </c>
      <c r="D16" s="20">
        <v>44.7</v>
      </c>
      <c r="E16" s="21">
        <v>5</v>
      </c>
      <c r="F16" s="22">
        <f t="shared" si="0"/>
        <v>49.7</v>
      </c>
      <c r="G16" s="20">
        <v>36.9</v>
      </c>
      <c r="H16" s="21">
        <v>10</v>
      </c>
      <c r="I16" s="22">
        <f t="shared" si="1"/>
        <v>46.9</v>
      </c>
      <c r="J16" s="20">
        <v>83.7</v>
      </c>
      <c r="K16" s="21">
        <v>5</v>
      </c>
      <c r="L16" s="22">
        <f t="shared" si="2"/>
        <v>88.7</v>
      </c>
      <c r="M16" s="23">
        <v>10</v>
      </c>
      <c r="N16" s="24">
        <f t="shared" si="3"/>
        <v>175.3</v>
      </c>
      <c r="O16" s="25">
        <f t="shared" si="4"/>
        <v>52.800000000000011</v>
      </c>
      <c r="P16" s="154">
        <v>11</v>
      </c>
    </row>
    <row r="17" spans="1:16">
      <c r="A17" s="19" t="s">
        <v>37</v>
      </c>
      <c r="B17" s="19">
        <v>3</v>
      </c>
      <c r="C17" s="149" t="s">
        <v>38</v>
      </c>
      <c r="D17" s="20">
        <v>47.9</v>
      </c>
      <c r="E17" s="21">
        <v>5</v>
      </c>
      <c r="F17" s="22">
        <f t="shared" si="0"/>
        <v>52.9</v>
      </c>
      <c r="G17" s="20">
        <v>59.5</v>
      </c>
      <c r="H17" s="21">
        <v>0</v>
      </c>
      <c r="I17" s="22">
        <f t="shared" si="1"/>
        <v>59.5</v>
      </c>
      <c r="J17" s="20">
        <v>72.400000000000006</v>
      </c>
      <c r="K17" s="21">
        <v>0</v>
      </c>
      <c r="L17" s="22">
        <f t="shared" si="2"/>
        <v>72.400000000000006</v>
      </c>
      <c r="M17" s="23">
        <v>8</v>
      </c>
      <c r="N17" s="24">
        <f t="shared" si="3"/>
        <v>176.8</v>
      </c>
      <c r="O17" s="25">
        <f t="shared" si="4"/>
        <v>54.300000000000011</v>
      </c>
      <c r="P17" s="154">
        <v>10</v>
      </c>
    </row>
    <row r="18" spans="1:16">
      <c r="A18" s="19" t="s">
        <v>39</v>
      </c>
      <c r="B18" s="19">
        <v>9</v>
      </c>
      <c r="C18" s="149" t="s">
        <v>40</v>
      </c>
      <c r="D18" s="20">
        <v>40.6</v>
      </c>
      <c r="E18" s="21">
        <v>5</v>
      </c>
      <c r="F18" s="22">
        <f t="shared" si="0"/>
        <v>45.6</v>
      </c>
      <c r="G18" s="20">
        <v>38.299999999999997</v>
      </c>
      <c r="H18" s="21">
        <v>40</v>
      </c>
      <c r="I18" s="22">
        <f t="shared" si="1"/>
        <v>78.3</v>
      </c>
      <c r="J18" s="20">
        <v>58.2</v>
      </c>
      <c r="K18" s="21">
        <v>5</v>
      </c>
      <c r="L18" s="22">
        <f t="shared" si="2"/>
        <v>63.2</v>
      </c>
      <c r="M18" s="23">
        <v>8</v>
      </c>
      <c r="N18" s="24">
        <f t="shared" si="3"/>
        <v>179.10000000000002</v>
      </c>
      <c r="O18" s="25">
        <f t="shared" si="4"/>
        <v>56.600000000000023</v>
      </c>
      <c r="P18" s="154">
        <v>9</v>
      </c>
    </row>
    <row r="19" spans="1:16">
      <c r="A19" s="18" t="s">
        <v>41</v>
      </c>
      <c r="B19" s="18">
        <v>16</v>
      </c>
      <c r="C19" s="149" t="s">
        <v>42</v>
      </c>
      <c r="D19" s="20">
        <v>54.7</v>
      </c>
      <c r="E19" s="21">
        <v>0</v>
      </c>
      <c r="F19" s="22">
        <f t="shared" si="0"/>
        <v>54.7</v>
      </c>
      <c r="G19" s="20">
        <v>49.6</v>
      </c>
      <c r="H19" s="21">
        <v>20</v>
      </c>
      <c r="I19" s="22">
        <f t="shared" si="1"/>
        <v>69.599999999999994</v>
      </c>
      <c r="J19" s="20">
        <v>80.400000000000006</v>
      </c>
      <c r="K19" s="21">
        <v>5</v>
      </c>
      <c r="L19" s="22">
        <f t="shared" si="2"/>
        <v>85.4</v>
      </c>
      <c r="M19" s="23">
        <v>16</v>
      </c>
      <c r="N19" s="24">
        <f t="shared" si="3"/>
        <v>193.7</v>
      </c>
      <c r="O19" s="25">
        <f t="shared" si="4"/>
        <v>71.199999999999989</v>
      </c>
      <c r="P19" s="154">
        <v>8</v>
      </c>
    </row>
    <row r="20" spans="1:16" ht="13.5" thickBot="1">
      <c r="A20" s="91" t="s">
        <v>43</v>
      </c>
      <c r="B20" s="91">
        <v>31</v>
      </c>
      <c r="C20" s="150" t="s">
        <v>44</v>
      </c>
      <c r="D20" s="92">
        <v>57.3</v>
      </c>
      <c r="E20" s="93">
        <v>5</v>
      </c>
      <c r="F20" s="94">
        <f t="shared" si="0"/>
        <v>62.3</v>
      </c>
      <c r="G20" s="92">
        <v>53.3</v>
      </c>
      <c r="H20" s="93">
        <v>20</v>
      </c>
      <c r="I20" s="94">
        <f t="shared" si="1"/>
        <v>73.3</v>
      </c>
      <c r="J20" s="92">
        <v>96.4</v>
      </c>
      <c r="K20" s="93">
        <v>20</v>
      </c>
      <c r="L20" s="94">
        <f t="shared" si="2"/>
        <v>116.4</v>
      </c>
      <c r="M20" s="95">
        <v>16</v>
      </c>
      <c r="N20" s="96">
        <f t="shared" si="3"/>
        <v>236</v>
      </c>
      <c r="O20" s="97">
        <f t="shared" si="4"/>
        <v>113.5</v>
      </c>
      <c r="P20" s="155">
        <v>7</v>
      </c>
    </row>
    <row r="21" spans="1:16" ht="16.5" thickBot="1">
      <c r="A21" s="115" t="s">
        <v>45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7"/>
    </row>
    <row r="22" spans="1:16" ht="15.75">
      <c r="A22" s="118" t="s">
        <v>1</v>
      </c>
      <c r="B22" s="2" t="s">
        <v>2</v>
      </c>
      <c r="C22" s="120" t="s">
        <v>46</v>
      </c>
      <c r="D22" s="122" t="s">
        <v>4</v>
      </c>
      <c r="E22" s="123"/>
      <c r="F22" s="124"/>
      <c r="G22" s="122" t="s">
        <v>5</v>
      </c>
      <c r="H22" s="123"/>
      <c r="I22" s="124"/>
      <c r="J22" s="122" t="s">
        <v>6</v>
      </c>
      <c r="K22" s="123"/>
      <c r="L22" s="124"/>
      <c r="M22" s="3" t="s">
        <v>47</v>
      </c>
      <c r="N22" s="4" t="s">
        <v>8</v>
      </c>
      <c r="O22" s="2"/>
      <c r="P22" s="151" t="s">
        <v>9</v>
      </c>
    </row>
    <row r="23" spans="1:16" ht="16.5" thickBot="1">
      <c r="A23" s="119"/>
      <c r="B23" s="5" t="s">
        <v>10</v>
      </c>
      <c r="C23" s="121"/>
      <c r="D23" s="27" t="s">
        <v>11</v>
      </c>
      <c r="E23" s="28" t="s">
        <v>12</v>
      </c>
      <c r="F23" s="29" t="s">
        <v>8</v>
      </c>
      <c r="G23" s="27" t="s">
        <v>11</v>
      </c>
      <c r="H23" s="28" t="s">
        <v>12</v>
      </c>
      <c r="I23" s="29" t="s">
        <v>8</v>
      </c>
      <c r="J23" s="27" t="s">
        <v>11</v>
      </c>
      <c r="K23" s="28" t="s">
        <v>12</v>
      </c>
      <c r="L23" s="29" t="s">
        <v>8</v>
      </c>
      <c r="M23" s="26" t="s">
        <v>13</v>
      </c>
      <c r="N23" s="30" t="s">
        <v>14</v>
      </c>
      <c r="O23" s="5" t="s">
        <v>15</v>
      </c>
      <c r="P23" s="152" t="s">
        <v>16</v>
      </c>
    </row>
    <row r="24" spans="1:16">
      <c r="A24" s="11" t="s">
        <v>17</v>
      </c>
      <c r="B24" s="31">
        <v>7</v>
      </c>
      <c r="C24" s="156" t="s">
        <v>26</v>
      </c>
      <c r="D24" s="32">
        <v>40.1</v>
      </c>
      <c r="E24" s="33">
        <v>0</v>
      </c>
      <c r="F24" s="14">
        <f t="shared" ref="F24:F35" si="5">SUM(D24:E24)</f>
        <v>40.1</v>
      </c>
      <c r="G24" s="32">
        <v>22.3</v>
      </c>
      <c r="H24" s="33">
        <v>10</v>
      </c>
      <c r="I24" s="34">
        <f t="shared" ref="I24:I35" si="6">SUM(G24:H24)</f>
        <v>32.299999999999997</v>
      </c>
      <c r="J24" s="32">
        <v>54.6</v>
      </c>
      <c r="K24" s="33">
        <v>0</v>
      </c>
      <c r="L24" s="34">
        <f t="shared" ref="L24:L35" si="7">SUM(J24:K24)</f>
        <v>54.6</v>
      </c>
      <c r="M24" s="35">
        <v>8</v>
      </c>
      <c r="N24" s="16">
        <f t="shared" ref="N24:N35" si="8">SUM(F24,I24,L24)-M24</f>
        <v>119</v>
      </c>
      <c r="O24" s="36">
        <f t="shared" ref="O24:O35" si="9">N24-$N$24</f>
        <v>0</v>
      </c>
      <c r="P24" s="161">
        <v>20</v>
      </c>
    </row>
    <row r="25" spans="1:16">
      <c r="A25" s="19" t="s">
        <v>19</v>
      </c>
      <c r="B25" s="37">
        <v>1</v>
      </c>
      <c r="C25" s="157" t="s">
        <v>36</v>
      </c>
      <c r="D25" s="38">
        <v>41.1</v>
      </c>
      <c r="E25" s="39">
        <v>0</v>
      </c>
      <c r="F25" s="22">
        <f t="shared" si="5"/>
        <v>41.1</v>
      </c>
      <c r="G25" s="38">
        <v>28</v>
      </c>
      <c r="H25" s="39">
        <v>0</v>
      </c>
      <c r="I25" s="22">
        <f t="shared" si="6"/>
        <v>28</v>
      </c>
      <c r="J25" s="38">
        <v>54.1</v>
      </c>
      <c r="K25" s="39">
        <v>0</v>
      </c>
      <c r="L25" s="22">
        <f t="shared" si="7"/>
        <v>54.1</v>
      </c>
      <c r="M25" s="40">
        <v>2</v>
      </c>
      <c r="N25" s="24">
        <f t="shared" si="8"/>
        <v>121.19999999999999</v>
      </c>
      <c r="O25" s="41">
        <f t="shared" si="9"/>
        <v>2.1999999999999886</v>
      </c>
      <c r="P25" s="162">
        <v>19</v>
      </c>
    </row>
    <row r="26" spans="1:16">
      <c r="A26" s="19" t="s">
        <v>21</v>
      </c>
      <c r="B26" s="37">
        <v>23</v>
      </c>
      <c r="C26" s="157" t="s">
        <v>20</v>
      </c>
      <c r="D26" s="38">
        <v>45.6</v>
      </c>
      <c r="E26" s="39">
        <v>0</v>
      </c>
      <c r="F26" s="22">
        <f t="shared" si="5"/>
        <v>45.6</v>
      </c>
      <c r="G26" s="38">
        <v>26</v>
      </c>
      <c r="H26" s="39">
        <v>0</v>
      </c>
      <c r="I26" s="42">
        <f t="shared" si="6"/>
        <v>26</v>
      </c>
      <c r="J26" s="38">
        <v>57.5</v>
      </c>
      <c r="K26" s="39">
        <v>0</v>
      </c>
      <c r="L26" s="42">
        <f t="shared" si="7"/>
        <v>57.5</v>
      </c>
      <c r="M26" s="40">
        <v>6</v>
      </c>
      <c r="N26" s="24">
        <f t="shared" si="8"/>
        <v>123.1</v>
      </c>
      <c r="O26" s="41">
        <f t="shared" si="9"/>
        <v>4.0999999999999943</v>
      </c>
      <c r="P26" s="162">
        <v>18</v>
      </c>
    </row>
    <row r="27" spans="1:16">
      <c r="A27" s="19" t="s">
        <v>23</v>
      </c>
      <c r="B27" s="43">
        <v>33</v>
      </c>
      <c r="C27" s="158" t="s">
        <v>48</v>
      </c>
      <c r="D27" s="38">
        <v>44.9</v>
      </c>
      <c r="E27" s="39">
        <v>0</v>
      </c>
      <c r="F27" s="22">
        <f t="shared" si="5"/>
        <v>44.9</v>
      </c>
      <c r="G27" s="38">
        <v>27</v>
      </c>
      <c r="H27" s="39">
        <v>0</v>
      </c>
      <c r="I27" s="42">
        <f t="shared" si="6"/>
        <v>27</v>
      </c>
      <c r="J27" s="38">
        <v>64.599999999999994</v>
      </c>
      <c r="K27" s="39">
        <v>0</v>
      </c>
      <c r="L27" s="42">
        <f t="shared" si="7"/>
        <v>64.599999999999994</v>
      </c>
      <c r="M27" s="40">
        <v>8</v>
      </c>
      <c r="N27" s="24">
        <f t="shared" si="8"/>
        <v>128.5</v>
      </c>
      <c r="O27" s="41">
        <f t="shared" si="9"/>
        <v>9.5</v>
      </c>
      <c r="P27" s="162">
        <v>17</v>
      </c>
    </row>
    <row r="28" spans="1:16">
      <c r="A28" s="19" t="s">
        <v>25</v>
      </c>
      <c r="B28" s="44">
        <v>22</v>
      </c>
      <c r="C28" s="159" t="s">
        <v>49</v>
      </c>
      <c r="D28" s="38">
        <v>47</v>
      </c>
      <c r="E28" s="39">
        <v>0</v>
      </c>
      <c r="F28" s="22">
        <f t="shared" si="5"/>
        <v>47</v>
      </c>
      <c r="G28" s="38">
        <v>28.9</v>
      </c>
      <c r="H28" s="39">
        <v>0</v>
      </c>
      <c r="I28" s="42">
        <f t="shared" si="6"/>
        <v>28.9</v>
      </c>
      <c r="J28" s="38">
        <v>63.8</v>
      </c>
      <c r="K28" s="39">
        <v>0</v>
      </c>
      <c r="L28" s="42">
        <f t="shared" si="7"/>
        <v>63.8</v>
      </c>
      <c r="M28" s="40">
        <v>6</v>
      </c>
      <c r="N28" s="24">
        <f t="shared" si="8"/>
        <v>133.69999999999999</v>
      </c>
      <c r="O28" s="41">
        <f t="shared" si="9"/>
        <v>14.699999999999989</v>
      </c>
      <c r="P28" s="162">
        <v>16</v>
      </c>
    </row>
    <row r="29" spans="1:16">
      <c r="A29" s="19" t="s">
        <v>27</v>
      </c>
      <c r="B29" s="37">
        <v>2</v>
      </c>
      <c r="C29" s="157" t="s">
        <v>50</v>
      </c>
      <c r="D29" s="38">
        <v>44.4</v>
      </c>
      <c r="E29" s="39">
        <v>0</v>
      </c>
      <c r="F29" s="22">
        <f t="shared" si="5"/>
        <v>44.4</v>
      </c>
      <c r="G29" s="38">
        <v>34</v>
      </c>
      <c r="H29" s="39">
        <v>0</v>
      </c>
      <c r="I29" s="42">
        <f t="shared" si="6"/>
        <v>34</v>
      </c>
      <c r="J29" s="38">
        <v>61.4</v>
      </c>
      <c r="K29" s="39">
        <v>0</v>
      </c>
      <c r="L29" s="42">
        <f t="shared" si="7"/>
        <v>61.4</v>
      </c>
      <c r="M29" s="40">
        <v>6</v>
      </c>
      <c r="N29" s="24">
        <f t="shared" si="8"/>
        <v>133.80000000000001</v>
      </c>
      <c r="O29" s="41">
        <f t="shared" si="9"/>
        <v>14.800000000000011</v>
      </c>
      <c r="P29" s="162">
        <v>15</v>
      </c>
    </row>
    <row r="30" spans="1:16">
      <c r="A30" s="19" t="s">
        <v>29</v>
      </c>
      <c r="B30" s="37">
        <v>13</v>
      </c>
      <c r="C30" s="157" t="s">
        <v>51</v>
      </c>
      <c r="D30" s="38">
        <v>47.9</v>
      </c>
      <c r="E30" s="45">
        <v>5</v>
      </c>
      <c r="F30" s="22">
        <f t="shared" si="5"/>
        <v>52.9</v>
      </c>
      <c r="G30" s="46">
        <v>26.6</v>
      </c>
      <c r="H30" s="45">
        <v>0</v>
      </c>
      <c r="I30" s="42">
        <f t="shared" si="6"/>
        <v>26.6</v>
      </c>
      <c r="J30" s="46">
        <v>70.099999999999994</v>
      </c>
      <c r="K30" s="45">
        <v>0</v>
      </c>
      <c r="L30" s="42">
        <f t="shared" si="7"/>
        <v>70.099999999999994</v>
      </c>
      <c r="M30" s="47">
        <v>8</v>
      </c>
      <c r="N30" s="24">
        <f t="shared" si="8"/>
        <v>141.6</v>
      </c>
      <c r="O30" s="41">
        <f t="shared" si="9"/>
        <v>22.599999999999994</v>
      </c>
      <c r="P30" s="162">
        <v>14</v>
      </c>
    </row>
    <row r="31" spans="1:16">
      <c r="A31" s="18" t="s">
        <v>31</v>
      </c>
      <c r="B31" s="44">
        <v>19</v>
      </c>
      <c r="C31" s="160" t="s">
        <v>52</v>
      </c>
      <c r="D31" s="48">
        <v>49.1</v>
      </c>
      <c r="E31" s="49">
        <v>5</v>
      </c>
      <c r="F31" s="22">
        <f t="shared" si="5"/>
        <v>54.1</v>
      </c>
      <c r="G31" s="48">
        <v>33.1</v>
      </c>
      <c r="H31" s="49">
        <v>0</v>
      </c>
      <c r="I31" s="42">
        <f t="shared" si="6"/>
        <v>33.1</v>
      </c>
      <c r="J31" s="48">
        <v>71.099999999999994</v>
      </c>
      <c r="K31" s="49">
        <v>5</v>
      </c>
      <c r="L31" s="42">
        <f t="shared" si="7"/>
        <v>76.099999999999994</v>
      </c>
      <c r="M31" s="50">
        <v>10</v>
      </c>
      <c r="N31" s="24">
        <f t="shared" si="8"/>
        <v>153.30000000000001</v>
      </c>
      <c r="O31" s="51">
        <f t="shared" si="9"/>
        <v>34.300000000000011</v>
      </c>
      <c r="P31" s="162">
        <v>13</v>
      </c>
    </row>
    <row r="32" spans="1:16">
      <c r="A32" s="18" t="s">
        <v>33</v>
      </c>
      <c r="B32" s="44">
        <v>12</v>
      </c>
      <c r="C32" s="160" t="s">
        <v>53</v>
      </c>
      <c r="D32" s="48">
        <v>50.6</v>
      </c>
      <c r="E32" s="49">
        <v>0</v>
      </c>
      <c r="F32" s="22">
        <f t="shared" si="5"/>
        <v>50.6</v>
      </c>
      <c r="G32" s="48">
        <v>28.8</v>
      </c>
      <c r="H32" s="49">
        <v>10</v>
      </c>
      <c r="I32" s="42">
        <f t="shared" si="6"/>
        <v>38.799999999999997</v>
      </c>
      <c r="J32" s="48">
        <v>70.3</v>
      </c>
      <c r="K32" s="49">
        <v>0</v>
      </c>
      <c r="L32" s="42">
        <f t="shared" si="7"/>
        <v>70.3</v>
      </c>
      <c r="M32" s="50">
        <v>6</v>
      </c>
      <c r="N32" s="24">
        <f t="shared" si="8"/>
        <v>153.69999999999999</v>
      </c>
      <c r="O32" s="51">
        <f t="shared" si="9"/>
        <v>34.699999999999989</v>
      </c>
      <c r="P32" s="162">
        <v>12</v>
      </c>
    </row>
    <row r="33" spans="1:16" ht="13.5" thickBot="1">
      <c r="A33" s="91" t="s">
        <v>35</v>
      </c>
      <c r="B33" s="43">
        <v>29</v>
      </c>
      <c r="C33" s="158" t="s">
        <v>30</v>
      </c>
      <c r="D33" s="46">
        <v>47.6</v>
      </c>
      <c r="E33" s="45">
        <v>0</v>
      </c>
      <c r="F33" s="94">
        <f t="shared" si="5"/>
        <v>47.6</v>
      </c>
      <c r="G33" s="46">
        <v>31.3</v>
      </c>
      <c r="H33" s="45">
        <v>5</v>
      </c>
      <c r="I33" s="98">
        <f t="shared" si="6"/>
        <v>36.299999999999997</v>
      </c>
      <c r="J33" s="46">
        <v>71.3</v>
      </c>
      <c r="K33" s="45">
        <v>10</v>
      </c>
      <c r="L33" s="98">
        <f t="shared" si="7"/>
        <v>81.3</v>
      </c>
      <c r="M33" s="47">
        <v>10</v>
      </c>
      <c r="N33" s="96">
        <f t="shared" si="8"/>
        <v>155.19999999999999</v>
      </c>
      <c r="O33" s="99">
        <f t="shared" si="9"/>
        <v>36.199999999999989</v>
      </c>
      <c r="P33" s="163">
        <v>11</v>
      </c>
    </row>
    <row r="34" spans="1:16" ht="13.5" thickBot="1">
      <c r="A34" s="112" t="s">
        <v>55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4"/>
    </row>
    <row r="35" spans="1:16" ht="13.5" thickBot="1">
      <c r="A35" s="100" t="s">
        <v>56</v>
      </c>
      <c r="B35" s="101">
        <v>24</v>
      </c>
      <c r="C35" s="102" t="s">
        <v>32</v>
      </c>
      <c r="D35" s="103">
        <v>54.2</v>
      </c>
      <c r="E35" s="104">
        <v>0</v>
      </c>
      <c r="F35" s="105">
        <f t="shared" si="5"/>
        <v>54.2</v>
      </c>
      <c r="G35" s="103">
        <v>32.799999999999997</v>
      </c>
      <c r="H35" s="104">
        <v>0</v>
      </c>
      <c r="I35" s="106">
        <f t="shared" si="6"/>
        <v>32.799999999999997</v>
      </c>
      <c r="J35" s="103">
        <v>70.900000000000006</v>
      </c>
      <c r="K35" s="104">
        <v>0</v>
      </c>
      <c r="L35" s="106">
        <f t="shared" si="7"/>
        <v>70.900000000000006</v>
      </c>
      <c r="M35" s="107">
        <v>10</v>
      </c>
      <c r="N35" s="108">
        <f t="shared" si="8"/>
        <v>147.9</v>
      </c>
      <c r="O35" s="109">
        <f t="shared" si="9"/>
        <v>28.900000000000006</v>
      </c>
      <c r="P35" s="110"/>
    </row>
    <row r="37" spans="1:16">
      <c r="C37" s="1" t="s">
        <v>57</v>
      </c>
    </row>
    <row r="38" spans="1:16">
      <c r="C38" s="1" t="s">
        <v>58</v>
      </c>
      <c r="D38" s="1" t="s">
        <v>59</v>
      </c>
      <c r="E38" s="52"/>
      <c r="F38" s="1" t="s">
        <v>44</v>
      </c>
    </row>
    <row r="39" spans="1:16">
      <c r="C39" s="1" t="s">
        <v>60</v>
      </c>
      <c r="D39" s="1" t="s">
        <v>190</v>
      </c>
    </row>
  </sheetData>
  <mergeCells count="16">
    <mergeCell ref="A1:P1"/>
    <mergeCell ref="A2:P2"/>
    <mergeCell ref="A3:P3"/>
    <mergeCell ref="A4:P4"/>
    <mergeCell ref="A5:A6"/>
    <mergeCell ref="C5:C6"/>
    <mergeCell ref="D5:F5"/>
    <mergeCell ref="G5:I5"/>
    <mergeCell ref="J5:L5"/>
    <mergeCell ref="A34:P34"/>
    <mergeCell ref="A21:P21"/>
    <mergeCell ref="A22:A23"/>
    <mergeCell ref="C22:C23"/>
    <mergeCell ref="D22:F22"/>
    <mergeCell ref="G22:I22"/>
    <mergeCell ref="J22:L22"/>
  </mergeCells>
  <pageMargins left="0" right="0" top="0.39370078740157483" bottom="0.39370078740157483" header="0" footer="0"/>
  <pageSetup paperSize="9" scale="93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85"/>
  <sheetViews>
    <sheetView tabSelected="1" topLeftCell="B28" workbookViewId="0">
      <selection activeCell="I72" sqref="I72"/>
    </sheetView>
  </sheetViews>
  <sheetFormatPr defaultColWidth="7.42578125" defaultRowHeight="12.75"/>
  <cols>
    <col min="1" max="1" width="4.140625" style="53" customWidth="1"/>
    <col min="2" max="2" width="4.42578125" style="53" customWidth="1"/>
    <col min="3" max="3" width="27.7109375" style="53" customWidth="1"/>
    <col min="4" max="8" width="4.85546875" style="53" customWidth="1"/>
    <col min="9" max="10" width="4.28515625" style="53" customWidth="1"/>
    <col min="11" max="11" width="4.7109375" style="53" customWidth="1"/>
    <col min="12" max="12" width="4.28515625" style="53" customWidth="1"/>
    <col min="13" max="15" width="4.7109375" style="53" customWidth="1"/>
    <col min="16" max="16" width="4.42578125" style="53" customWidth="1"/>
    <col min="17" max="17" width="3.85546875" style="53" customWidth="1"/>
    <col min="18" max="18" width="5.7109375" style="53" customWidth="1"/>
    <col min="19" max="19" width="9.42578125" style="53" bestFit="1" customWidth="1"/>
    <col min="20" max="16384" width="7.42578125" style="53"/>
  </cols>
  <sheetData>
    <row r="2" spans="2:17" ht="15">
      <c r="B2" s="138" t="s">
        <v>61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2:17" ht="12.75" customHeight="1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2:17" ht="12.75" customHeight="1">
      <c r="B4" s="55"/>
      <c r="C4" s="139" t="s">
        <v>62</v>
      </c>
      <c r="D4" s="56" t="s">
        <v>63</v>
      </c>
      <c r="E4" s="57" t="s">
        <v>64</v>
      </c>
      <c r="F4" s="57" t="s">
        <v>65</v>
      </c>
      <c r="G4" s="57" t="s">
        <v>66</v>
      </c>
      <c r="H4" s="57" t="s">
        <v>67</v>
      </c>
      <c r="I4" s="56" t="s">
        <v>68</v>
      </c>
      <c r="J4" s="56" t="s">
        <v>69</v>
      </c>
      <c r="K4" s="56" t="s">
        <v>70</v>
      </c>
      <c r="L4" s="56" t="s">
        <v>71</v>
      </c>
      <c r="M4" s="56" t="s">
        <v>72</v>
      </c>
      <c r="N4" s="56" t="s">
        <v>73</v>
      </c>
      <c r="O4" s="56" t="s">
        <v>74</v>
      </c>
      <c r="P4" s="56" t="s">
        <v>75</v>
      </c>
      <c r="Q4" s="55"/>
    </row>
    <row r="5" spans="2:17" ht="12.75" customHeight="1">
      <c r="B5" s="58" t="s">
        <v>76</v>
      </c>
      <c r="C5" s="139"/>
      <c r="D5" s="59" t="s">
        <v>77</v>
      </c>
      <c r="E5" s="59"/>
      <c r="F5" s="59" t="s">
        <v>78</v>
      </c>
      <c r="G5" s="59" t="s">
        <v>79</v>
      </c>
      <c r="H5" s="60" t="s">
        <v>80</v>
      </c>
      <c r="I5" s="60" t="s">
        <v>78</v>
      </c>
      <c r="J5" s="60"/>
      <c r="K5" s="61"/>
      <c r="L5" s="62"/>
      <c r="M5" s="62" t="s">
        <v>81</v>
      </c>
      <c r="N5" s="62"/>
      <c r="O5" s="62"/>
      <c r="P5" s="62"/>
      <c r="Q5" s="58"/>
    </row>
    <row r="6" spans="2:17" ht="12.75" customHeight="1">
      <c r="B6" s="58" t="s">
        <v>82</v>
      </c>
      <c r="C6" s="139"/>
      <c r="D6" s="59"/>
      <c r="E6" s="59"/>
      <c r="F6" s="59" t="s">
        <v>76</v>
      </c>
      <c r="G6" s="59"/>
      <c r="H6" s="60" t="s">
        <v>83</v>
      </c>
      <c r="I6" s="60" t="s">
        <v>76</v>
      </c>
      <c r="J6" s="60"/>
      <c r="K6" s="62"/>
      <c r="L6" s="62"/>
      <c r="M6" s="62" t="s">
        <v>84</v>
      </c>
      <c r="N6" s="62"/>
      <c r="O6" s="62"/>
      <c r="P6" s="62"/>
      <c r="Q6" s="58"/>
    </row>
    <row r="7" spans="2:17" ht="12.75" customHeight="1">
      <c r="B7" s="58" t="s">
        <v>84</v>
      </c>
      <c r="C7" s="140" t="s">
        <v>85</v>
      </c>
      <c r="D7" s="59" t="s">
        <v>86</v>
      </c>
      <c r="E7" s="59" t="s">
        <v>87</v>
      </c>
      <c r="F7" s="59" t="s">
        <v>88</v>
      </c>
      <c r="G7" s="59" t="s">
        <v>78</v>
      </c>
      <c r="H7" s="60" t="s">
        <v>86</v>
      </c>
      <c r="I7" s="60" t="s">
        <v>88</v>
      </c>
      <c r="J7" s="60" t="s">
        <v>89</v>
      </c>
      <c r="K7" s="62" t="s">
        <v>90</v>
      </c>
      <c r="L7" s="62" t="s">
        <v>81</v>
      </c>
      <c r="M7" s="62" t="s">
        <v>83</v>
      </c>
      <c r="N7" s="62" t="s">
        <v>81</v>
      </c>
      <c r="O7" s="62" t="s">
        <v>76</v>
      </c>
      <c r="P7" s="62" t="s">
        <v>89</v>
      </c>
      <c r="Q7" s="58" t="s">
        <v>80</v>
      </c>
    </row>
    <row r="8" spans="2:17" ht="12.75" customHeight="1">
      <c r="B8" s="58" t="s">
        <v>83</v>
      </c>
      <c r="C8" s="140"/>
      <c r="D8" s="59" t="s">
        <v>91</v>
      </c>
      <c r="E8" s="59" t="s">
        <v>92</v>
      </c>
      <c r="F8" s="59" t="s">
        <v>80</v>
      </c>
      <c r="G8" s="59" t="s">
        <v>90</v>
      </c>
      <c r="H8" s="60" t="s">
        <v>93</v>
      </c>
      <c r="I8" s="60" t="s">
        <v>86</v>
      </c>
      <c r="J8" s="60" t="s">
        <v>87</v>
      </c>
      <c r="K8" s="62" t="s">
        <v>94</v>
      </c>
      <c r="L8" s="62" t="s">
        <v>82</v>
      </c>
      <c r="M8" s="62" t="s">
        <v>95</v>
      </c>
      <c r="N8" s="63" t="s">
        <v>96</v>
      </c>
      <c r="O8" s="63" t="s">
        <v>97</v>
      </c>
      <c r="P8" s="62" t="s">
        <v>94</v>
      </c>
      <c r="Q8" s="58" t="s">
        <v>82</v>
      </c>
    </row>
    <row r="9" spans="2:17" ht="12.75" customHeight="1">
      <c r="B9" s="58" t="s">
        <v>98</v>
      </c>
      <c r="C9" s="140"/>
      <c r="D9" s="59" t="s">
        <v>76</v>
      </c>
      <c r="E9" s="59" t="s">
        <v>84</v>
      </c>
      <c r="F9" s="59" t="s">
        <v>99</v>
      </c>
      <c r="G9" s="59" t="s">
        <v>83</v>
      </c>
      <c r="H9" s="60" t="s">
        <v>100</v>
      </c>
      <c r="I9" s="60" t="s">
        <v>92</v>
      </c>
      <c r="J9" s="60" t="s">
        <v>101</v>
      </c>
      <c r="K9" s="62" t="s">
        <v>102</v>
      </c>
      <c r="L9" s="62" t="s">
        <v>100</v>
      </c>
      <c r="M9" s="62" t="s">
        <v>82</v>
      </c>
      <c r="N9" s="62" t="s">
        <v>84</v>
      </c>
      <c r="O9" s="62" t="s">
        <v>76</v>
      </c>
      <c r="P9" s="62" t="s">
        <v>103</v>
      </c>
      <c r="Q9" s="58" t="s">
        <v>98</v>
      </c>
    </row>
    <row r="10" spans="2:17" ht="12.75" customHeight="1">
      <c r="B10" s="58" t="s">
        <v>93</v>
      </c>
      <c r="C10" s="140"/>
      <c r="D10" s="59" t="s">
        <v>90</v>
      </c>
      <c r="E10" s="59" t="s">
        <v>95</v>
      </c>
      <c r="F10" s="59" t="s">
        <v>78</v>
      </c>
      <c r="G10" s="59" t="s">
        <v>104</v>
      </c>
      <c r="H10" s="60" t="s">
        <v>82</v>
      </c>
      <c r="I10" s="60" t="s">
        <v>76</v>
      </c>
      <c r="J10" s="60" t="s">
        <v>80</v>
      </c>
      <c r="K10" s="62" t="s">
        <v>93</v>
      </c>
      <c r="L10" s="62" t="s">
        <v>92</v>
      </c>
      <c r="M10" s="62" t="s">
        <v>87</v>
      </c>
      <c r="N10" s="62" t="s">
        <v>105</v>
      </c>
      <c r="O10" s="62" t="s">
        <v>84</v>
      </c>
      <c r="P10" s="62" t="s">
        <v>83</v>
      </c>
      <c r="Q10" s="58" t="s">
        <v>99</v>
      </c>
    </row>
    <row r="11" spans="2:17" ht="12.75" customHeight="1">
      <c r="B11" s="58" t="s">
        <v>92</v>
      </c>
      <c r="C11" s="141" t="s">
        <v>106</v>
      </c>
      <c r="D11" s="59" t="s">
        <v>93</v>
      </c>
      <c r="E11" s="59" t="s">
        <v>101</v>
      </c>
      <c r="F11" s="59" t="s">
        <v>86</v>
      </c>
      <c r="G11" s="59" t="s">
        <v>105</v>
      </c>
      <c r="H11" s="60" t="s">
        <v>87</v>
      </c>
      <c r="I11" s="60" t="s">
        <v>90</v>
      </c>
      <c r="J11" s="60" t="s">
        <v>82</v>
      </c>
      <c r="K11" s="62" t="s">
        <v>87</v>
      </c>
      <c r="L11" s="62" t="s">
        <v>90</v>
      </c>
      <c r="M11" s="62" t="s">
        <v>95</v>
      </c>
      <c r="N11" s="62" t="s">
        <v>83</v>
      </c>
      <c r="O11" s="62" t="s">
        <v>83</v>
      </c>
      <c r="P11" s="62" t="s">
        <v>87</v>
      </c>
      <c r="Q11" s="58"/>
    </row>
    <row r="12" spans="2:17" ht="12.75" customHeight="1">
      <c r="B12" s="58"/>
      <c r="C12" s="141"/>
      <c r="D12" s="59" t="s">
        <v>102</v>
      </c>
      <c r="E12" s="59" t="s">
        <v>84</v>
      </c>
      <c r="F12" s="59" t="s">
        <v>84</v>
      </c>
      <c r="G12" s="59" t="s">
        <v>82</v>
      </c>
      <c r="H12" s="60" t="s">
        <v>107</v>
      </c>
      <c r="I12" s="60" t="s">
        <v>93</v>
      </c>
      <c r="J12" s="60" t="s">
        <v>108</v>
      </c>
      <c r="K12" s="62" t="s">
        <v>95</v>
      </c>
      <c r="L12" s="62" t="s">
        <v>92</v>
      </c>
      <c r="M12" s="62" t="s">
        <v>93</v>
      </c>
      <c r="N12" s="62"/>
      <c r="O12" s="62" t="s">
        <v>98</v>
      </c>
      <c r="P12" s="64" t="s">
        <v>83</v>
      </c>
      <c r="Q12" s="58"/>
    </row>
    <row r="13" spans="2:17" ht="13.5" customHeight="1">
      <c r="B13" s="58"/>
      <c r="C13" s="141"/>
      <c r="D13" s="59" t="s">
        <v>105</v>
      </c>
      <c r="E13" s="59"/>
      <c r="F13" s="59" t="s">
        <v>109</v>
      </c>
      <c r="G13" s="59" t="s">
        <v>104</v>
      </c>
      <c r="H13" s="60" t="s">
        <v>92</v>
      </c>
      <c r="I13" s="60" t="s">
        <v>107</v>
      </c>
      <c r="J13" s="60" t="s">
        <v>107</v>
      </c>
      <c r="K13" s="62" t="s">
        <v>101</v>
      </c>
      <c r="L13" s="62" t="s">
        <v>107</v>
      </c>
      <c r="M13" s="62" t="s">
        <v>107</v>
      </c>
      <c r="N13" s="62"/>
      <c r="O13" s="62"/>
      <c r="P13" s="64"/>
      <c r="Q13" s="58"/>
    </row>
    <row r="14" spans="2:17" ht="13.5" customHeight="1">
      <c r="B14" s="65"/>
      <c r="C14" s="141"/>
      <c r="D14" s="66" t="s">
        <v>83</v>
      </c>
      <c r="E14" s="66"/>
      <c r="F14" s="66"/>
      <c r="G14" s="66"/>
      <c r="H14" s="67"/>
      <c r="I14" s="67" t="s">
        <v>83</v>
      </c>
      <c r="J14" s="67" t="s">
        <v>92</v>
      </c>
      <c r="K14" s="68"/>
      <c r="L14" s="69"/>
      <c r="M14" s="69" t="s">
        <v>83</v>
      </c>
      <c r="N14" s="69"/>
      <c r="O14" s="69"/>
      <c r="P14" s="68"/>
      <c r="Q14" s="65"/>
    </row>
    <row r="15" spans="2:17">
      <c r="B15" s="142" t="s">
        <v>110</v>
      </c>
      <c r="C15" s="142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2"/>
    </row>
    <row r="16" spans="2:17" ht="14.25">
      <c r="B16" s="70" t="s">
        <v>17</v>
      </c>
      <c r="C16" s="71" t="s">
        <v>114</v>
      </c>
      <c r="D16" s="72">
        <v>16</v>
      </c>
      <c r="E16" s="72">
        <v>16</v>
      </c>
      <c r="F16" s="72">
        <v>17</v>
      </c>
      <c r="G16" s="72">
        <v>15</v>
      </c>
      <c r="H16" s="72">
        <v>14</v>
      </c>
      <c r="I16" s="72">
        <v>18</v>
      </c>
      <c r="J16" s="72">
        <v>17</v>
      </c>
      <c r="K16" s="72"/>
      <c r="L16" s="72"/>
      <c r="M16" s="72"/>
      <c r="N16" s="72"/>
      <c r="O16" s="72"/>
      <c r="P16" s="72"/>
      <c r="Q16" s="73">
        <f t="shared" ref="Q16:Q45" si="0">SUM(D16:P16)</f>
        <v>113</v>
      </c>
    </row>
    <row r="17" spans="2:19" ht="14.25">
      <c r="B17" s="70" t="s">
        <v>19</v>
      </c>
      <c r="C17" s="71" t="s">
        <v>112</v>
      </c>
      <c r="D17" s="72">
        <v>13</v>
      </c>
      <c r="E17" s="72">
        <v>18</v>
      </c>
      <c r="F17" s="72">
        <v>16</v>
      </c>
      <c r="G17" s="72">
        <v>16</v>
      </c>
      <c r="H17" s="72">
        <v>17</v>
      </c>
      <c r="I17" s="72">
        <v>16</v>
      </c>
      <c r="J17" s="72">
        <v>16</v>
      </c>
      <c r="K17" s="72"/>
      <c r="L17" s="72"/>
      <c r="M17" s="72"/>
      <c r="N17" s="72"/>
      <c r="O17" s="72"/>
      <c r="P17" s="72"/>
      <c r="Q17" s="73">
        <f t="shared" si="0"/>
        <v>112</v>
      </c>
      <c r="S17" s="74"/>
    </row>
    <row r="18" spans="2:19" ht="14.25">
      <c r="B18" s="70" t="s">
        <v>113</v>
      </c>
      <c r="C18" s="71" t="s">
        <v>115</v>
      </c>
      <c r="D18" s="72">
        <v>18</v>
      </c>
      <c r="E18" s="72"/>
      <c r="F18" s="72">
        <v>19</v>
      </c>
      <c r="G18" s="72">
        <v>20</v>
      </c>
      <c r="H18" s="72">
        <v>19</v>
      </c>
      <c r="I18" s="72">
        <v>20</v>
      </c>
      <c r="J18" s="72">
        <v>9</v>
      </c>
      <c r="K18" s="72"/>
      <c r="L18" s="72"/>
      <c r="M18" s="72"/>
      <c r="N18" s="72"/>
      <c r="O18" s="72"/>
      <c r="P18" s="72"/>
      <c r="Q18" s="73">
        <f t="shared" si="0"/>
        <v>105</v>
      </c>
    </row>
    <row r="19" spans="2:19" ht="14.25">
      <c r="B19" s="70" t="s">
        <v>23</v>
      </c>
      <c r="C19" s="71" t="s">
        <v>116</v>
      </c>
      <c r="D19" s="72">
        <v>20</v>
      </c>
      <c r="E19" s="72">
        <v>20</v>
      </c>
      <c r="F19" s="72"/>
      <c r="G19" s="72"/>
      <c r="H19" s="72">
        <v>20</v>
      </c>
      <c r="I19" s="72">
        <v>19</v>
      </c>
      <c r="J19" s="72">
        <v>20</v>
      </c>
      <c r="K19" s="72"/>
      <c r="L19" s="72"/>
      <c r="M19" s="72"/>
      <c r="N19" s="72"/>
      <c r="O19" s="72"/>
      <c r="P19" s="72"/>
      <c r="Q19" s="73">
        <f t="shared" si="0"/>
        <v>99</v>
      </c>
    </row>
    <row r="20" spans="2:19" ht="14.25">
      <c r="B20" s="70" t="s">
        <v>25</v>
      </c>
      <c r="C20" s="71" t="s">
        <v>111</v>
      </c>
      <c r="D20" s="72">
        <v>17</v>
      </c>
      <c r="E20" s="72">
        <v>17</v>
      </c>
      <c r="F20" s="72">
        <v>14</v>
      </c>
      <c r="G20" s="72">
        <v>17</v>
      </c>
      <c r="H20" s="72">
        <v>16</v>
      </c>
      <c r="I20" s="72">
        <v>17</v>
      </c>
      <c r="J20" s="72"/>
      <c r="K20" s="72"/>
      <c r="L20" s="72"/>
      <c r="M20" s="72"/>
      <c r="N20" s="72"/>
      <c r="O20" s="72"/>
      <c r="P20" s="72"/>
      <c r="Q20" s="73">
        <f t="shared" si="0"/>
        <v>98</v>
      </c>
    </row>
    <row r="21" spans="2:19" ht="14.25">
      <c r="B21" s="70" t="s">
        <v>27</v>
      </c>
      <c r="C21" s="71" t="s">
        <v>119</v>
      </c>
      <c r="D21" s="72">
        <v>15</v>
      </c>
      <c r="E21" s="72">
        <v>12</v>
      </c>
      <c r="F21" s="72">
        <v>10</v>
      </c>
      <c r="G21" s="72">
        <v>13</v>
      </c>
      <c r="H21" s="72">
        <v>11</v>
      </c>
      <c r="I21" s="72">
        <v>12</v>
      </c>
      <c r="J21" s="72">
        <v>15</v>
      </c>
      <c r="K21" s="72"/>
      <c r="L21" s="72"/>
      <c r="M21" s="72"/>
      <c r="N21" s="72"/>
      <c r="O21" s="72"/>
      <c r="P21" s="72"/>
      <c r="Q21" s="73">
        <f t="shared" si="0"/>
        <v>88</v>
      </c>
    </row>
    <row r="22" spans="2:19" ht="14.25">
      <c r="B22" s="65" t="s">
        <v>118</v>
      </c>
      <c r="C22" s="71" t="s">
        <v>117</v>
      </c>
      <c r="D22" s="72">
        <v>19</v>
      </c>
      <c r="E22" s="72">
        <v>19</v>
      </c>
      <c r="F22" s="72">
        <v>20</v>
      </c>
      <c r="G22" s="72"/>
      <c r="H22" s="72">
        <v>18</v>
      </c>
      <c r="I22" s="72"/>
      <c r="J22" s="72"/>
      <c r="K22" s="72"/>
      <c r="L22" s="72"/>
      <c r="M22" s="72"/>
      <c r="N22" s="72"/>
      <c r="O22" s="72"/>
      <c r="P22" s="72"/>
      <c r="Q22" s="73">
        <f t="shared" si="0"/>
        <v>76</v>
      </c>
    </row>
    <row r="23" spans="2:19" ht="14.25">
      <c r="B23" s="65" t="s">
        <v>31</v>
      </c>
      <c r="C23" s="71" t="s">
        <v>120</v>
      </c>
      <c r="D23" s="72">
        <v>9</v>
      </c>
      <c r="E23" s="72">
        <v>13</v>
      </c>
      <c r="F23" s="72">
        <v>9</v>
      </c>
      <c r="G23" s="72">
        <v>14</v>
      </c>
      <c r="H23" s="72">
        <v>13</v>
      </c>
      <c r="I23" s="72">
        <v>13</v>
      </c>
      <c r="J23" s="72"/>
      <c r="K23" s="72"/>
      <c r="L23" s="72"/>
      <c r="M23" s="72"/>
      <c r="N23" s="72"/>
      <c r="O23" s="72"/>
      <c r="P23" s="72"/>
      <c r="Q23" s="73">
        <f t="shared" si="0"/>
        <v>71</v>
      </c>
    </row>
    <row r="24" spans="2:19" ht="14.25">
      <c r="B24" s="65" t="s">
        <v>121</v>
      </c>
      <c r="C24" s="71" t="s">
        <v>124</v>
      </c>
      <c r="D24" s="72">
        <v>14</v>
      </c>
      <c r="E24" s="72">
        <v>15</v>
      </c>
      <c r="F24" s="72">
        <v>18</v>
      </c>
      <c r="G24" s="72"/>
      <c r="H24" s="72"/>
      <c r="I24" s="72"/>
      <c r="J24" s="72">
        <v>19</v>
      </c>
      <c r="K24" s="72"/>
      <c r="L24" s="72"/>
      <c r="M24" s="72"/>
      <c r="N24" s="72"/>
      <c r="O24" s="72"/>
      <c r="P24" s="72"/>
      <c r="Q24" s="73">
        <f t="shared" si="0"/>
        <v>66</v>
      </c>
    </row>
    <row r="25" spans="2:19" ht="14.25">
      <c r="B25" s="65" t="s">
        <v>35</v>
      </c>
      <c r="C25" s="75" t="s">
        <v>123</v>
      </c>
      <c r="D25" s="72">
        <v>10</v>
      </c>
      <c r="E25" s="72">
        <v>11</v>
      </c>
      <c r="F25" s="72">
        <v>12</v>
      </c>
      <c r="G25" s="72"/>
      <c r="H25" s="72"/>
      <c r="I25" s="72">
        <v>15</v>
      </c>
      <c r="J25" s="72">
        <v>10</v>
      </c>
      <c r="K25" s="72"/>
      <c r="L25" s="72"/>
      <c r="M25" s="72"/>
      <c r="N25" s="72"/>
      <c r="O25" s="72"/>
      <c r="P25" s="72"/>
      <c r="Q25" s="73">
        <f t="shared" si="0"/>
        <v>58</v>
      </c>
    </row>
    <row r="26" spans="2:19" ht="14.25">
      <c r="B26" s="65" t="s">
        <v>37</v>
      </c>
      <c r="C26" s="71" t="s">
        <v>127</v>
      </c>
      <c r="D26" s="72">
        <v>11</v>
      </c>
      <c r="E26" s="72">
        <v>10</v>
      </c>
      <c r="F26" s="72"/>
      <c r="G26" s="72"/>
      <c r="H26" s="72">
        <v>10</v>
      </c>
      <c r="I26" s="72">
        <v>9</v>
      </c>
      <c r="J26" s="72">
        <v>18</v>
      </c>
      <c r="K26" s="72"/>
      <c r="L26" s="72"/>
      <c r="M26" s="72"/>
      <c r="N26" s="72"/>
      <c r="O26" s="72"/>
      <c r="P26" s="72"/>
      <c r="Q26" s="73">
        <f t="shared" si="0"/>
        <v>58</v>
      </c>
    </row>
    <row r="27" spans="2:19" ht="14.25">
      <c r="B27" s="65" t="s">
        <v>39</v>
      </c>
      <c r="C27" s="71" t="s">
        <v>125</v>
      </c>
      <c r="D27" s="72"/>
      <c r="E27" s="72">
        <v>14</v>
      </c>
      <c r="F27" s="72">
        <v>15</v>
      </c>
      <c r="G27" s="72"/>
      <c r="H27" s="72">
        <v>15</v>
      </c>
      <c r="I27" s="72"/>
      <c r="J27" s="72">
        <v>11</v>
      </c>
      <c r="K27" s="72"/>
      <c r="L27" s="72"/>
      <c r="M27" s="72"/>
      <c r="N27" s="72"/>
      <c r="O27" s="72"/>
      <c r="P27" s="72"/>
      <c r="Q27" s="73">
        <f t="shared" si="0"/>
        <v>55</v>
      </c>
    </row>
    <row r="28" spans="2:19" ht="14.25">
      <c r="B28" s="65" t="s">
        <v>41</v>
      </c>
      <c r="C28" s="71" t="s">
        <v>126</v>
      </c>
      <c r="D28" s="72">
        <v>7</v>
      </c>
      <c r="E28" s="72">
        <v>9</v>
      </c>
      <c r="F28" s="72">
        <v>8</v>
      </c>
      <c r="G28" s="72">
        <v>18</v>
      </c>
      <c r="H28" s="72"/>
      <c r="I28" s="72"/>
      <c r="J28" s="72">
        <v>13</v>
      </c>
      <c r="K28" s="72"/>
      <c r="L28" s="72"/>
      <c r="M28" s="72"/>
      <c r="N28" s="72"/>
      <c r="O28" s="72"/>
      <c r="P28" s="72"/>
      <c r="Q28" s="73">
        <f t="shared" si="0"/>
        <v>55</v>
      </c>
    </row>
    <row r="29" spans="2:19" ht="14.25">
      <c r="B29" s="65" t="s">
        <v>43</v>
      </c>
      <c r="C29" s="71" t="s">
        <v>122</v>
      </c>
      <c r="D29" s="72">
        <v>6</v>
      </c>
      <c r="E29" s="72">
        <v>7</v>
      </c>
      <c r="F29" s="72">
        <v>7</v>
      </c>
      <c r="G29" s="72">
        <v>11</v>
      </c>
      <c r="H29" s="72">
        <v>8</v>
      </c>
      <c r="I29" s="72">
        <v>11</v>
      </c>
      <c r="J29" s="72"/>
      <c r="K29" s="72"/>
      <c r="L29" s="72"/>
      <c r="M29" s="72"/>
      <c r="N29" s="72"/>
      <c r="O29" s="72"/>
      <c r="P29" s="72"/>
      <c r="Q29" s="73">
        <f t="shared" si="0"/>
        <v>50</v>
      </c>
    </row>
    <row r="30" spans="2:19" ht="14.25">
      <c r="B30" s="65" t="s">
        <v>128</v>
      </c>
      <c r="C30" s="71" t="s">
        <v>30</v>
      </c>
      <c r="D30" s="72"/>
      <c r="E30" s="72"/>
      <c r="F30" s="72">
        <v>11</v>
      </c>
      <c r="G30" s="72">
        <v>12</v>
      </c>
      <c r="H30" s="72">
        <v>12</v>
      </c>
      <c r="I30" s="72"/>
      <c r="J30" s="72">
        <v>14</v>
      </c>
      <c r="K30" s="72"/>
      <c r="L30" s="72"/>
      <c r="M30" s="72"/>
      <c r="N30" s="72"/>
      <c r="O30" s="72"/>
      <c r="P30" s="72"/>
      <c r="Q30" s="73">
        <f t="shared" si="0"/>
        <v>49</v>
      </c>
    </row>
    <row r="31" spans="2:19" ht="14.25">
      <c r="B31" s="65" t="s">
        <v>130</v>
      </c>
      <c r="C31" s="71" t="s">
        <v>129</v>
      </c>
      <c r="D31" s="72">
        <v>5</v>
      </c>
      <c r="E31" s="72">
        <v>4</v>
      </c>
      <c r="F31" s="72">
        <v>6</v>
      </c>
      <c r="G31" s="72">
        <v>10</v>
      </c>
      <c r="H31" s="72">
        <v>6</v>
      </c>
      <c r="I31" s="72">
        <v>8</v>
      </c>
      <c r="J31" s="72"/>
      <c r="K31" s="72"/>
      <c r="L31" s="72"/>
      <c r="M31" s="72"/>
      <c r="N31" s="72"/>
      <c r="O31" s="72"/>
      <c r="P31" s="72"/>
      <c r="Q31" s="73">
        <f t="shared" si="0"/>
        <v>39</v>
      </c>
    </row>
    <row r="32" spans="2:19" ht="14.25">
      <c r="B32" s="65" t="s">
        <v>131</v>
      </c>
      <c r="C32" s="71" t="s">
        <v>147</v>
      </c>
      <c r="D32" s="72"/>
      <c r="E32" s="72">
        <v>8</v>
      </c>
      <c r="F32" s="72"/>
      <c r="G32" s="72"/>
      <c r="H32" s="72"/>
      <c r="I32" s="72"/>
      <c r="J32" s="72">
        <v>12</v>
      </c>
      <c r="K32" s="72"/>
      <c r="L32" s="72"/>
      <c r="M32" s="72"/>
      <c r="N32" s="72"/>
      <c r="O32" s="72"/>
      <c r="P32" s="72"/>
      <c r="Q32" s="73">
        <f t="shared" si="0"/>
        <v>20</v>
      </c>
    </row>
    <row r="33" spans="2:17" ht="14.25">
      <c r="B33" s="65" t="s">
        <v>133</v>
      </c>
      <c r="C33" s="75" t="s">
        <v>132</v>
      </c>
      <c r="D33" s="72"/>
      <c r="E33" s="72"/>
      <c r="F33" s="72"/>
      <c r="G33" s="72">
        <v>19</v>
      </c>
      <c r="H33" s="72"/>
      <c r="I33" s="72"/>
      <c r="J33" s="72"/>
      <c r="K33" s="72"/>
      <c r="L33" s="72"/>
      <c r="M33" s="72"/>
      <c r="N33" s="72"/>
      <c r="O33" s="72"/>
      <c r="P33" s="72"/>
      <c r="Q33" s="73">
        <f t="shared" si="0"/>
        <v>19</v>
      </c>
    </row>
    <row r="34" spans="2:17" ht="14.25">
      <c r="B34" s="65" t="s">
        <v>135</v>
      </c>
      <c r="C34" s="111" t="s">
        <v>134</v>
      </c>
      <c r="D34" s="72"/>
      <c r="E34" s="72"/>
      <c r="F34" s="72"/>
      <c r="G34" s="72"/>
      <c r="H34" s="72"/>
      <c r="I34" s="72">
        <v>14</v>
      </c>
      <c r="J34" s="72"/>
      <c r="K34" s="72"/>
      <c r="L34" s="72"/>
      <c r="M34" s="72"/>
      <c r="N34" s="72"/>
      <c r="O34" s="72"/>
      <c r="P34" s="72"/>
      <c r="Q34" s="73">
        <f t="shared" si="0"/>
        <v>14</v>
      </c>
    </row>
    <row r="35" spans="2:17" ht="14.25">
      <c r="B35" s="65" t="s">
        <v>137</v>
      </c>
      <c r="C35" s="76" t="s">
        <v>136</v>
      </c>
      <c r="D35" s="72"/>
      <c r="E35" s="72"/>
      <c r="F35" s="72">
        <v>13</v>
      </c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>
        <f t="shared" si="0"/>
        <v>13</v>
      </c>
    </row>
    <row r="36" spans="2:17" ht="14.25">
      <c r="B36" s="65" t="s">
        <v>139</v>
      </c>
      <c r="C36" s="71" t="s">
        <v>153</v>
      </c>
      <c r="D36" s="72"/>
      <c r="E36" s="72">
        <v>6</v>
      </c>
      <c r="F36" s="72"/>
      <c r="G36" s="72"/>
      <c r="H36" s="72"/>
      <c r="I36" s="72"/>
      <c r="J36" s="72">
        <v>7</v>
      </c>
      <c r="K36" s="72"/>
      <c r="L36" s="72"/>
      <c r="M36" s="72"/>
      <c r="N36" s="72"/>
      <c r="O36" s="72"/>
      <c r="P36" s="72"/>
      <c r="Q36" s="73">
        <f t="shared" si="0"/>
        <v>13</v>
      </c>
    </row>
    <row r="37" spans="2:17" ht="14.25">
      <c r="B37" s="65" t="s">
        <v>141</v>
      </c>
      <c r="C37" s="71" t="s">
        <v>138</v>
      </c>
      <c r="D37" s="72">
        <v>12</v>
      </c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>
        <f t="shared" si="0"/>
        <v>12</v>
      </c>
    </row>
    <row r="38" spans="2:17" ht="14.25">
      <c r="B38" s="65" t="s">
        <v>142</v>
      </c>
      <c r="C38" s="71" t="s">
        <v>140</v>
      </c>
      <c r="D38" s="72"/>
      <c r="E38" s="72">
        <v>5</v>
      </c>
      <c r="F38" s="72"/>
      <c r="G38" s="72"/>
      <c r="H38" s="72"/>
      <c r="I38" s="72">
        <v>7</v>
      </c>
      <c r="J38" s="72"/>
      <c r="K38" s="72"/>
      <c r="L38" s="72"/>
      <c r="M38" s="72"/>
      <c r="N38" s="72"/>
      <c r="O38" s="72"/>
      <c r="P38" s="72"/>
      <c r="Q38" s="73">
        <f t="shared" si="0"/>
        <v>12</v>
      </c>
    </row>
    <row r="39" spans="2:17" ht="14.25">
      <c r="B39" s="65" t="s">
        <v>144</v>
      </c>
      <c r="C39" s="75" t="s">
        <v>125</v>
      </c>
      <c r="D39" s="72"/>
      <c r="E39" s="72"/>
      <c r="F39" s="72"/>
      <c r="G39" s="72"/>
      <c r="H39" s="72"/>
      <c r="I39" s="72">
        <v>10</v>
      </c>
      <c r="J39" s="72"/>
      <c r="K39" s="72"/>
      <c r="L39" s="72"/>
      <c r="M39" s="72"/>
      <c r="N39" s="72"/>
      <c r="O39" s="72"/>
      <c r="P39" s="72"/>
      <c r="Q39" s="73">
        <f t="shared" si="0"/>
        <v>10</v>
      </c>
    </row>
    <row r="40" spans="2:17" ht="14.25">
      <c r="B40" s="65" t="s">
        <v>146</v>
      </c>
      <c r="C40" s="75" t="s">
        <v>143</v>
      </c>
      <c r="D40" s="72"/>
      <c r="E40" s="72"/>
      <c r="F40" s="72"/>
      <c r="G40" s="72">
        <v>9</v>
      </c>
      <c r="H40" s="72"/>
      <c r="I40" s="72"/>
      <c r="J40" s="72"/>
      <c r="K40" s="72"/>
      <c r="L40" s="72"/>
      <c r="M40" s="72"/>
      <c r="N40" s="72"/>
      <c r="O40" s="72"/>
      <c r="P40" s="72"/>
      <c r="Q40" s="73">
        <f t="shared" si="0"/>
        <v>9</v>
      </c>
    </row>
    <row r="41" spans="2:17" ht="14.25">
      <c r="B41" s="65" t="s">
        <v>148</v>
      </c>
      <c r="C41" s="75" t="s">
        <v>145</v>
      </c>
      <c r="D41" s="72"/>
      <c r="E41" s="72"/>
      <c r="F41" s="72"/>
      <c r="G41" s="72"/>
      <c r="H41" s="72">
        <v>9</v>
      </c>
      <c r="I41" s="72"/>
      <c r="J41" s="72"/>
      <c r="K41" s="72"/>
      <c r="L41" s="72"/>
      <c r="M41" s="72"/>
      <c r="N41" s="72"/>
      <c r="O41" s="72"/>
      <c r="P41" s="72"/>
      <c r="Q41" s="73">
        <f t="shared" si="0"/>
        <v>9</v>
      </c>
    </row>
    <row r="42" spans="2:17" ht="14.25">
      <c r="B42" s="65" t="s">
        <v>150</v>
      </c>
      <c r="C42" s="71" t="s">
        <v>149</v>
      </c>
      <c r="D42" s="72">
        <v>8</v>
      </c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>
        <f t="shared" si="0"/>
        <v>8</v>
      </c>
    </row>
    <row r="43" spans="2:17" ht="14.25">
      <c r="B43" s="65" t="s">
        <v>152</v>
      </c>
      <c r="C43" s="75" t="s">
        <v>187</v>
      </c>
      <c r="D43" s="72"/>
      <c r="E43" s="72"/>
      <c r="F43" s="72"/>
      <c r="G43" s="72"/>
      <c r="H43" s="72"/>
      <c r="I43" s="72"/>
      <c r="J43" s="72">
        <v>8</v>
      </c>
      <c r="K43" s="72"/>
      <c r="L43" s="72"/>
      <c r="M43" s="72"/>
      <c r="N43" s="72"/>
      <c r="O43" s="72"/>
      <c r="P43" s="72"/>
      <c r="Q43" s="73">
        <f t="shared" si="0"/>
        <v>8</v>
      </c>
    </row>
    <row r="44" spans="2:17" ht="14.25">
      <c r="B44" s="65" t="s">
        <v>154</v>
      </c>
      <c r="C44" s="75" t="s">
        <v>151</v>
      </c>
      <c r="D44" s="72"/>
      <c r="E44" s="72"/>
      <c r="F44" s="72"/>
      <c r="G44" s="72"/>
      <c r="H44" s="72">
        <v>7</v>
      </c>
      <c r="I44" s="72"/>
      <c r="J44" s="72"/>
      <c r="K44" s="72"/>
      <c r="L44" s="72"/>
      <c r="M44" s="72"/>
      <c r="N44" s="72"/>
      <c r="O44" s="72"/>
      <c r="P44" s="72"/>
      <c r="Q44" s="73">
        <f t="shared" si="0"/>
        <v>7</v>
      </c>
    </row>
    <row r="45" spans="2:17" ht="14.25">
      <c r="B45" s="65" t="s">
        <v>186</v>
      </c>
      <c r="C45" s="75" t="s">
        <v>155</v>
      </c>
      <c r="D45" s="72"/>
      <c r="E45" s="72">
        <v>3</v>
      </c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>
        <f t="shared" si="0"/>
        <v>3</v>
      </c>
    </row>
    <row r="46" spans="2:17">
      <c r="B46" s="144" t="s">
        <v>156</v>
      </c>
      <c r="C46" s="144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4"/>
    </row>
    <row r="47" spans="2:17" ht="14.25">
      <c r="B47" s="70" t="s">
        <v>157</v>
      </c>
      <c r="C47" s="77" t="s">
        <v>112</v>
      </c>
      <c r="D47" s="72"/>
      <c r="E47" s="72">
        <v>17</v>
      </c>
      <c r="F47" s="72">
        <v>20</v>
      </c>
      <c r="G47" s="72">
        <v>20</v>
      </c>
      <c r="H47" s="72">
        <v>20</v>
      </c>
      <c r="I47" s="72">
        <v>20</v>
      </c>
      <c r="J47" s="72">
        <v>20</v>
      </c>
      <c r="K47" s="72"/>
      <c r="L47" s="72"/>
      <c r="M47" s="72"/>
      <c r="N47" s="72"/>
      <c r="O47" s="72"/>
      <c r="P47" s="72"/>
      <c r="Q47" s="73">
        <f t="shared" ref="Q47:Q72" si="1">SUM(D47:P47)</f>
        <v>117</v>
      </c>
    </row>
    <row r="48" spans="2:17" ht="14.25">
      <c r="B48" s="70" t="s">
        <v>19</v>
      </c>
      <c r="C48" s="77" t="s">
        <v>158</v>
      </c>
      <c r="D48" s="72">
        <v>16</v>
      </c>
      <c r="E48" s="72">
        <v>13</v>
      </c>
      <c r="F48" s="72">
        <v>11</v>
      </c>
      <c r="G48" s="72">
        <v>15</v>
      </c>
      <c r="H48" s="72">
        <v>17</v>
      </c>
      <c r="I48" s="72">
        <v>16</v>
      </c>
      <c r="J48" s="72">
        <v>12</v>
      </c>
      <c r="K48" s="72"/>
      <c r="L48" s="72"/>
      <c r="M48" s="72"/>
      <c r="N48" s="72"/>
      <c r="O48" s="72"/>
      <c r="P48" s="72"/>
      <c r="Q48" s="73">
        <f t="shared" si="1"/>
        <v>100</v>
      </c>
    </row>
    <row r="49" spans="2:17" ht="14.25">
      <c r="B49" s="70" t="s">
        <v>21</v>
      </c>
      <c r="C49" s="77" t="s">
        <v>122</v>
      </c>
      <c r="D49" s="72">
        <v>18</v>
      </c>
      <c r="E49" s="72">
        <v>10</v>
      </c>
      <c r="F49" s="72">
        <v>13</v>
      </c>
      <c r="G49" s="72">
        <v>19</v>
      </c>
      <c r="H49" s="72">
        <v>11</v>
      </c>
      <c r="I49" s="72">
        <v>15</v>
      </c>
      <c r="J49" s="72">
        <v>14</v>
      </c>
      <c r="K49" s="72"/>
      <c r="L49" s="72"/>
      <c r="M49" s="72"/>
      <c r="N49" s="72"/>
      <c r="O49" s="72"/>
      <c r="P49" s="72"/>
      <c r="Q49" s="73">
        <f t="shared" si="1"/>
        <v>100</v>
      </c>
    </row>
    <row r="50" spans="2:17" ht="14.25">
      <c r="B50" s="65" t="s">
        <v>23</v>
      </c>
      <c r="C50" s="71" t="s">
        <v>160</v>
      </c>
      <c r="D50" s="72">
        <v>19</v>
      </c>
      <c r="E50" s="72">
        <v>18</v>
      </c>
      <c r="F50" s="72">
        <v>19</v>
      </c>
      <c r="G50" s="72">
        <v>17</v>
      </c>
      <c r="H50" s="72"/>
      <c r="I50" s="72"/>
      <c r="J50" s="72">
        <v>18</v>
      </c>
      <c r="K50" s="72"/>
      <c r="L50" s="72"/>
      <c r="M50" s="72"/>
      <c r="N50" s="72"/>
      <c r="O50" s="72"/>
      <c r="P50" s="72"/>
      <c r="Q50" s="73">
        <f t="shared" si="1"/>
        <v>91</v>
      </c>
    </row>
    <row r="51" spans="2:17" ht="14.25">
      <c r="B51" s="65" t="s">
        <v>25</v>
      </c>
      <c r="C51" s="71" t="s">
        <v>162</v>
      </c>
      <c r="D51" s="72"/>
      <c r="E51" s="72">
        <v>20</v>
      </c>
      <c r="F51" s="72">
        <v>17</v>
      </c>
      <c r="G51" s="72"/>
      <c r="H51" s="72">
        <v>16</v>
      </c>
      <c r="I51" s="72">
        <v>19</v>
      </c>
      <c r="J51" s="72">
        <v>19</v>
      </c>
      <c r="K51" s="72"/>
      <c r="L51" s="72"/>
      <c r="M51" s="72"/>
      <c r="N51" s="72"/>
      <c r="O51" s="72"/>
      <c r="P51" s="72"/>
      <c r="Q51" s="73">
        <f t="shared" si="1"/>
        <v>91</v>
      </c>
    </row>
    <row r="52" spans="2:17" ht="14.25">
      <c r="B52" s="65" t="s">
        <v>27</v>
      </c>
      <c r="C52" s="71" t="s">
        <v>117</v>
      </c>
      <c r="D52" s="72">
        <v>17</v>
      </c>
      <c r="E52" s="72">
        <v>19</v>
      </c>
      <c r="F52" s="72">
        <v>18</v>
      </c>
      <c r="G52" s="72"/>
      <c r="H52" s="72">
        <v>19</v>
      </c>
      <c r="I52" s="72"/>
      <c r="J52" s="72">
        <v>16</v>
      </c>
      <c r="K52" s="72"/>
      <c r="L52" s="72"/>
      <c r="M52" s="72"/>
      <c r="N52" s="72"/>
      <c r="O52" s="72"/>
      <c r="P52" s="72"/>
      <c r="Q52" s="73">
        <f t="shared" si="1"/>
        <v>89</v>
      </c>
    </row>
    <row r="53" spans="2:17" ht="14.25">
      <c r="B53" s="65" t="s">
        <v>29</v>
      </c>
      <c r="C53" s="71" t="s">
        <v>159</v>
      </c>
      <c r="D53" s="72">
        <v>20</v>
      </c>
      <c r="E53" s="72">
        <v>14</v>
      </c>
      <c r="F53" s="72">
        <v>16</v>
      </c>
      <c r="G53" s="72">
        <v>18</v>
      </c>
      <c r="H53" s="72">
        <v>15</v>
      </c>
      <c r="I53" s="72"/>
      <c r="J53" s="72"/>
      <c r="K53" s="72"/>
      <c r="L53" s="72"/>
      <c r="M53" s="72"/>
      <c r="N53" s="72"/>
      <c r="O53" s="72"/>
      <c r="P53" s="72"/>
      <c r="Q53" s="73">
        <f t="shared" si="1"/>
        <v>83</v>
      </c>
    </row>
    <row r="54" spans="2:17" ht="14.25">
      <c r="B54" s="65" t="s">
        <v>161</v>
      </c>
      <c r="C54" s="71" t="s">
        <v>111</v>
      </c>
      <c r="D54" s="72">
        <v>10</v>
      </c>
      <c r="E54" s="72">
        <v>12</v>
      </c>
      <c r="F54" s="72">
        <v>15</v>
      </c>
      <c r="G54" s="72">
        <v>11</v>
      </c>
      <c r="H54" s="72">
        <v>12</v>
      </c>
      <c r="I54" s="72">
        <v>18</v>
      </c>
      <c r="J54" s="72"/>
      <c r="K54" s="72"/>
      <c r="L54" s="72"/>
      <c r="M54" s="72"/>
      <c r="N54" s="72"/>
      <c r="O54" s="72"/>
      <c r="P54" s="72"/>
      <c r="Q54" s="73">
        <f t="shared" si="1"/>
        <v>78</v>
      </c>
    </row>
    <row r="55" spans="2:17" ht="14.25">
      <c r="B55" s="65" t="s">
        <v>33</v>
      </c>
      <c r="C55" s="71" t="s">
        <v>164</v>
      </c>
      <c r="D55" s="72"/>
      <c r="E55" s="72">
        <v>16</v>
      </c>
      <c r="F55" s="72">
        <v>9</v>
      </c>
      <c r="G55" s="72"/>
      <c r="H55" s="72">
        <v>13</v>
      </c>
      <c r="I55" s="72">
        <v>17</v>
      </c>
      <c r="J55" s="72">
        <v>15</v>
      </c>
      <c r="K55" s="72"/>
      <c r="L55" s="72"/>
      <c r="M55" s="72"/>
      <c r="N55" s="72"/>
      <c r="O55" s="72"/>
      <c r="P55" s="72"/>
      <c r="Q55" s="73">
        <f t="shared" si="1"/>
        <v>70</v>
      </c>
    </row>
    <row r="56" spans="2:17" ht="14.25">
      <c r="B56" s="65" t="s">
        <v>35</v>
      </c>
      <c r="C56" s="71" t="s">
        <v>166</v>
      </c>
      <c r="D56" s="72"/>
      <c r="E56" s="72"/>
      <c r="F56" s="72"/>
      <c r="G56" s="72">
        <v>12</v>
      </c>
      <c r="H56" s="72">
        <v>18</v>
      </c>
      <c r="I56" s="72">
        <v>14</v>
      </c>
      <c r="J56" s="72">
        <v>17</v>
      </c>
      <c r="K56" s="72"/>
      <c r="L56" s="72"/>
      <c r="M56" s="72"/>
      <c r="N56" s="72"/>
      <c r="O56" s="72"/>
      <c r="P56" s="72"/>
      <c r="Q56" s="73">
        <f t="shared" si="1"/>
        <v>61</v>
      </c>
    </row>
    <row r="57" spans="2:17" ht="14.25">
      <c r="B57" s="65" t="s">
        <v>37</v>
      </c>
      <c r="C57" s="71" t="s">
        <v>163</v>
      </c>
      <c r="D57" s="72">
        <v>15</v>
      </c>
      <c r="E57" s="72">
        <v>11</v>
      </c>
      <c r="F57" s="72">
        <v>10</v>
      </c>
      <c r="G57" s="72">
        <v>14</v>
      </c>
      <c r="H57" s="72">
        <v>10</v>
      </c>
      <c r="I57" s="72"/>
      <c r="J57" s="72"/>
      <c r="K57" s="72"/>
      <c r="L57" s="72"/>
      <c r="M57" s="72"/>
      <c r="N57" s="72"/>
      <c r="O57" s="72"/>
      <c r="P57" s="72"/>
      <c r="Q57" s="73">
        <f t="shared" si="1"/>
        <v>60</v>
      </c>
    </row>
    <row r="58" spans="2:17" ht="14.25">
      <c r="B58" s="65" t="s">
        <v>39</v>
      </c>
      <c r="C58" s="71" t="s">
        <v>115</v>
      </c>
      <c r="D58" s="72"/>
      <c r="E58" s="72">
        <v>15</v>
      </c>
      <c r="F58" s="72">
        <v>7</v>
      </c>
      <c r="G58" s="72">
        <v>13</v>
      </c>
      <c r="H58" s="72">
        <v>9</v>
      </c>
      <c r="I58" s="72">
        <v>12</v>
      </c>
      <c r="J58" s="72"/>
      <c r="K58" s="72"/>
      <c r="L58" s="72"/>
      <c r="M58" s="72"/>
      <c r="N58" s="72"/>
      <c r="O58" s="72"/>
      <c r="P58" s="72"/>
      <c r="Q58" s="73">
        <f t="shared" si="1"/>
        <v>56</v>
      </c>
    </row>
    <row r="59" spans="2:17" ht="14.25">
      <c r="B59" s="65" t="s">
        <v>41</v>
      </c>
      <c r="C59" s="71" t="s">
        <v>165</v>
      </c>
      <c r="D59" s="72">
        <v>13</v>
      </c>
      <c r="E59" s="72">
        <v>4</v>
      </c>
      <c r="F59" s="72">
        <v>4</v>
      </c>
      <c r="G59" s="72">
        <v>16</v>
      </c>
      <c r="H59" s="72">
        <v>14</v>
      </c>
      <c r="I59" s="72"/>
      <c r="J59" s="72"/>
      <c r="K59" s="72"/>
      <c r="L59" s="72"/>
      <c r="M59" s="72"/>
      <c r="N59" s="72"/>
      <c r="O59" s="72"/>
      <c r="P59" s="72"/>
      <c r="Q59" s="73">
        <f t="shared" si="1"/>
        <v>51</v>
      </c>
    </row>
    <row r="60" spans="2:17" ht="14.25">
      <c r="B60" s="65" t="s">
        <v>43</v>
      </c>
      <c r="C60" s="71" t="s">
        <v>167</v>
      </c>
      <c r="D60" s="72">
        <v>11</v>
      </c>
      <c r="E60" s="72"/>
      <c r="F60" s="72">
        <v>5</v>
      </c>
      <c r="G60" s="72">
        <v>9</v>
      </c>
      <c r="H60" s="72">
        <v>3</v>
      </c>
      <c r="I60" s="72">
        <v>13</v>
      </c>
      <c r="J60" s="72"/>
      <c r="K60" s="72"/>
      <c r="L60" s="72"/>
      <c r="M60" s="72"/>
      <c r="N60" s="72"/>
      <c r="O60" s="72"/>
      <c r="P60" s="72"/>
      <c r="Q60" s="73">
        <f t="shared" si="1"/>
        <v>41</v>
      </c>
    </row>
    <row r="61" spans="2:17" ht="15.75" customHeight="1">
      <c r="B61" s="65" t="s">
        <v>128</v>
      </c>
      <c r="C61" s="71" t="s">
        <v>168</v>
      </c>
      <c r="D61" s="72">
        <v>14</v>
      </c>
      <c r="E61" s="72">
        <v>7</v>
      </c>
      <c r="F61" s="72">
        <v>6</v>
      </c>
      <c r="G61" s="72">
        <v>6</v>
      </c>
      <c r="H61" s="72">
        <v>6</v>
      </c>
      <c r="I61" s="72"/>
      <c r="J61" s="72"/>
      <c r="K61" s="72"/>
      <c r="L61" s="72"/>
      <c r="M61" s="72"/>
      <c r="N61" s="72"/>
      <c r="O61" s="72"/>
      <c r="P61" s="72"/>
      <c r="Q61" s="73">
        <f t="shared" si="1"/>
        <v>39</v>
      </c>
    </row>
    <row r="62" spans="2:17" ht="14.25">
      <c r="B62" s="65" t="s">
        <v>130</v>
      </c>
      <c r="C62" s="71" t="s">
        <v>169</v>
      </c>
      <c r="D62" s="72">
        <v>9</v>
      </c>
      <c r="E62" s="72">
        <v>1</v>
      </c>
      <c r="F62" s="72">
        <v>3</v>
      </c>
      <c r="G62" s="72">
        <v>10</v>
      </c>
      <c r="H62" s="72">
        <v>4</v>
      </c>
      <c r="I62" s="72"/>
      <c r="J62" s="72"/>
      <c r="K62" s="72"/>
      <c r="L62" s="72"/>
      <c r="M62" s="72"/>
      <c r="N62" s="72"/>
      <c r="O62" s="72"/>
      <c r="P62" s="72"/>
      <c r="Q62" s="73">
        <f t="shared" si="1"/>
        <v>27</v>
      </c>
    </row>
    <row r="63" spans="2:17" ht="14.25">
      <c r="B63" s="65" t="s">
        <v>131</v>
      </c>
      <c r="C63" s="71" t="s">
        <v>120</v>
      </c>
      <c r="D63" s="72"/>
      <c r="E63" s="72">
        <v>6</v>
      </c>
      <c r="F63" s="72"/>
      <c r="G63" s="72">
        <v>8</v>
      </c>
      <c r="H63" s="72"/>
      <c r="I63" s="72"/>
      <c r="J63" s="72">
        <v>13</v>
      </c>
      <c r="K63" s="72"/>
      <c r="L63" s="72"/>
      <c r="M63" s="72"/>
      <c r="N63" s="72"/>
      <c r="O63" s="72"/>
      <c r="P63" s="72"/>
      <c r="Q63" s="73">
        <f t="shared" si="1"/>
        <v>27</v>
      </c>
    </row>
    <row r="64" spans="2:17" ht="14.25">
      <c r="B64" s="65" t="s">
        <v>171</v>
      </c>
      <c r="C64" s="71" t="s">
        <v>30</v>
      </c>
      <c r="D64" s="72"/>
      <c r="E64" s="72" t="s">
        <v>174</v>
      </c>
      <c r="F64" s="72">
        <v>8</v>
      </c>
      <c r="G64" s="72"/>
      <c r="H64" s="72">
        <v>7</v>
      </c>
      <c r="I64" s="72"/>
      <c r="J64" s="72">
        <v>11</v>
      </c>
      <c r="K64" s="72"/>
      <c r="L64" s="72"/>
      <c r="M64" s="72"/>
      <c r="N64" s="72"/>
      <c r="O64" s="72"/>
      <c r="P64" s="72"/>
      <c r="Q64" s="73">
        <f t="shared" si="1"/>
        <v>26</v>
      </c>
    </row>
    <row r="65" spans="1:17" ht="14.25">
      <c r="B65" s="65" t="s">
        <v>135</v>
      </c>
      <c r="C65" s="71" t="s">
        <v>170</v>
      </c>
      <c r="D65" s="72"/>
      <c r="E65" s="72">
        <v>9</v>
      </c>
      <c r="F65" s="72">
        <v>14</v>
      </c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3">
        <f t="shared" si="1"/>
        <v>23</v>
      </c>
    </row>
    <row r="66" spans="1:17" ht="14.25">
      <c r="B66" s="65" t="s">
        <v>137</v>
      </c>
      <c r="C66" s="71" t="s">
        <v>136</v>
      </c>
      <c r="D66" s="72"/>
      <c r="E66" s="72"/>
      <c r="F66" s="72"/>
      <c r="G66" s="72">
        <v>7</v>
      </c>
      <c r="H66" s="72">
        <v>5</v>
      </c>
      <c r="I66" s="72">
        <v>10</v>
      </c>
      <c r="J66" s="72"/>
      <c r="K66" s="72"/>
      <c r="L66" s="72"/>
      <c r="M66" s="72"/>
      <c r="N66" s="72"/>
      <c r="O66" s="72"/>
      <c r="P66" s="72"/>
      <c r="Q66" s="73">
        <f t="shared" si="1"/>
        <v>22</v>
      </c>
    </row>
    <row r="67" spans="1:17" ht="14.25">
      <c r="B67" s="65" t="s">
        <v>54</v>
      </c>
      <c r="C67" s="71" t="s">
        <v>172</v>
      </c>
      <c r="D67" s="72"/>
      <c r="E67" s="72">
        <v>2</v>
      </c>
      <c r="F67" s="72"/>
      <c r="G67" s="72"/>
      <c r="H67" s="72">
        <v>9</v>
      </c>
      <c r="I67" s="72">
        <v>11</v>
      </c>
      <c r="J67" s="72"/>
      <c r="K67" s="72"/>
      <c r="L67" s="72"/>
      <c r="M67" s="72"/>
      <c r="N67" s="72"/>
      <c r="O67" s="72"/>
      <c r="P67" s="72"/>
      <c r="Q67" s="73">
        <f t="shared" si="1"/>
        <v>22</v>
      </c>
    </row>
    <row r="68" spans="1:17" ht="14.25">
      <c r="B68" s="65" t="s">
        <v>56</v>
      </c>
      <c r="C68" s="71" t="s">
        <v>173</v>
      </c>
      <c r="D68" s="72"/>
      <c r="E68" s="72">
        <v>8</v>
      </c>
      <c r="F68" s="72">
        <v>12</v>
      </c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3">
        <f t="shared" si="1"/>
        <v>20</v>
      </c>
    </row>
    <row r="69" spans="1:17" ht="14.25">
      <c r="B69" s="65" t="s">
        <v>142</v>
      </c>
      <c r="C69" s="71" t="s">
        <v>175</v>
      </c>
      <c r="D69" s="72">
        <v>12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3">
        <f t="shared" si="1"/>
        <v>12</v>
      </c>
    </row>
    <row r="70" spans="1:17" ht="14.25">
      <c r="B70" s="78" t="s">
        <v>144</v>
      </c>
      <c r="C70" s="71" t="s">
        <v>176</v>
      </c>
      <c r="D70" s="72">
        <v>8</v>
      </c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3">
        <f t="shared" si="1"/>
        <v>8</v>
      </c>
    </row>
    <row r="71" spans="1:17" ht="14.25">
      <c r="B71" s="78" t="s">
        <v>146</v>
      </c>
      <c r="C71" s="71" t="s">
        <v>177</v>
      </c>
      <c r="D71" s="72"/>
      <c r="E71" s="72">
        <v>5</v>
      </c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3">
        <f t="shared" si="1"/>
        <v>5</v>
      </c>
    </row>
    <row r="72" spans="1:17" ht="14.25">
      <c r="B72" s="78" t="s">
        <v>148</v>
      </c>
      <c r="C72" s="71" t="s">
        <v>151</v>
      </c>
      <c r="D72" s="72"/>
      <c r="E72" s="72">
        <v>3</v>
      </c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3">
        <f t="shared" si="1"/>
        <v>3</v>
      </c>
    </row>
    <row r="73" spans="1:17">
      <c r="B73" s="79"/>
      <c r="C73" s="80" t="s">
        <v>178</v>
      </c>
      <c r="D73" s="81" t="s">
        <v>157</v>
      </c>
      <c r="E73" s="82" t="s">
        <v>19</v>
      </c>
      <c r="F73" s="82" t="s">
        <v>21</v>
      </c>
      <c r="G73" s="82" t="s">
        <v>23</v>
      </c>
      <c r="H73" s="83" t="s">
        <v>25</v>
      </c>
      <c r="I73" s="84" t="s">
        <v>27</v>
      </c>
      <c r="J73" s="84" t="s">
        <v>29</v>
      </c>
      <c r="K73" s="84" t="s">
        <v>31</v>
      </c>
      <c r="L73" s="81" t="s">
        <v>33</v>
      </c>
      <c r="M73" s="81" t="s">
        <v>35</v>
      </c>
      <c r="N73" s="83" t="s">
        <v>179</v>
      </c>
      <c r="O73" s="85" t="s">
        <v>39</v>
      </c>
      <c r="P73" s="86" t="s">
        <v>41</v>
      </c>
      <c r="Q73" s="87"/>
    </row>
    <row r="74" spans="1:17">
      <c r="C74" s="88"/>
    </row>
    <row r="75" spans="1:17">
      <c r="B75" s="133" t="s">
        <v>180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>
      <c r="A76" s="53" t="s">
        <v>181</v>
      </c>
      <c r="B76" s="134" t="s">
        <v>174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</row>
    <row r="77" spans="1:17" ht="15">
      <c r="B77" s="135" t="s">
        <v>182</v>
      </c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</row>
    <row r="78" spans="1:17">
      <c r="C78" s="136" t="s">
        <v>181</v>
      </c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89"/>
      <c r="O78" s="89"/>
      <c r="P78" s="89"/>
    </row>
    <row r="79" spans="1:17">
      <c r="C79" s="136" t="s">
        <v>183</v>
      </c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89"/>
      <c r="O79" s="89"/>
      <c r="P79" s="89"/>
    </row>
    <row r="80" spans="1:17">
      <c r="C80" s="53" t="s">
        <v>184</v>
      </c>
    </row>
    <row r="81" spans="1:18">
      <c r="L81" s="137"/>
      <c r="M81" s="137"/>
      <c r="N81" s="137"/>
      <c r="O81" s="137"/>
      <c r="P81" s="137"/>
      <c r="Q81" s="137"/>
    </row>
    <row r="83" spans="1:18" ht="15">
      <c r="A83" s="53" t="s">
        <v>174</v>
      </c>
      <c r="R83" s="90"/>
    </row>
    <row r="84" spans="1:18" ht="15">
      <c r="L84" s="90"/>
      <c r="M84" s="90"/>
      <c r="N84" s="90"/>
      <c r="O84" s="90"/>
      <c r="P84" s="90"/>
      <c r="Q84" s="90"/>
      <c r="R84" s="90"/>
    </row>
    <row r="85" spans="1:18" ht="15">
      <c r="L85" s="90"/>
      <c r="M85" s="90"/>
      <c r="N85" s="90"/>
      <c r="O85" s="90"/>
      <c r="P85" s="90"/>
      <c r="Q85" s="90"/>
      <c r="R85" s="90"/>
    </row>
  </sheetData>
  <sortState xmlns:xlrd2="http://schemas.microsoft.com/office/spreadsheetml/2017/richdata2" ref="C16:Q45">
    <sortCondition descending="1" ref="Q16:Q45"/>
  </sortState>
  <mergeCells count="12">
    <mergeCell ref="L81:Q81"/>
    <mergeCell ref="B2:Q2"/>
    <mergeCell ref="C4:C6"/>
    <mergeCell ref="C7:C10"/>
    <mergeCell ref="C11:C14"/>
    <mergeCell ref="B15:Q15"/>
    <mergeCell ref="B46:Q46"/>
    <mergeCell ref="B75:Q75"/>
    <mergeCell ref="B76:Q76"/>
    <mergeCell ref="B77:Q77"/>
    <mergeCell ref="C78:M78"/>
    <mergeCell ref="C79:M79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Švábovce 2026</vt:lpstr>
      <vt:lpstr>Priebežné poradie 5.čl.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2026-06-09T07:10:15Z</dcterms:modified>
</cp:coreProperties>
</file>