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rolinajurackova/Desktop/"/>
    </mc:Choice>
  </mc:AlternateContent>
  <xr:revisionPtr revIDLastSave="0" documentId="13_ncr:1_{CFCB9E7F-AE13-494D-99B7-2147F29DE550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Prípravka" sheetId="4" r:id="rId1"/>
    <sheet name="Sp.Bystré" sheetId="2" r:id="rId2"/>
    <sheet name="Hist." sheetId="5" r:id="rId3"/>
    <sheet name="Priebežné poradie 5.čl." sheetId="6" r:id="rId4"/>
    <sheet name="Priebežné poradie prípravka" sheetId="7" r:id="rId5"/>
    <sheet name="Hárok1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7" l="1"/>
  <c r="Q21" i="7"/>
  <c r="Q19" i="7"/>
  <c r="Q22" i="7"/>
  <c r="Q20" i="7"/>
  <c r="Q23" i="7"/>
  <c r="Q24" i="7"/>
  <c r="Q26" i="7"/>
  <c r="Q27" i="7"/>
  <c r="Q25" i="7"/>
  <c r="Q28" i="7"/>
  <c r="Q34" i="7"/>
  <c r="Q35" i="7"/>
  <c r="Q32" i="7"/>
  <c r="Q29" i="7"/>
  <c r="Q33" i="7"/>
  <c r="Q30" i="7"/>
  <c r="Q38" i="7"/>
  <c r="Q39" i="7"/>
  <c r="Q31" i="7"/>
  <c r="Q36" i="7"/>
  <c r="Q37" i="7"/>
  <c r="Q40" i="7"/>
  <c r="Q18" i="7"/>
  <c r="Q42" i="7"/>
  <c r="Q43" i="7"/>
  <c r="Q44" i="7"/>
  <c r="Q45" i="7"/>
  <c r="Q46" i="7"/>
  <c r="Q48" i="7"/>
  <c r="Q50" i="7"/>
  <c r="Q49" i="7"/>
  <c r="Q52" i="7"/>
  <c r="Q51" i="7"/>
  <c r="Q53" i="7"/>
  <c r="Q47" i="7"/>
  <c r="Q41" i="6"/>
  <c r="Q42" i="6"/>
  <c r="Q44" i="6"/>
  <c r="Q43" i="6"/>
  <c r="Q48" i="6"/>
  <c r="Q45" i="6"/>
  <c r="Q49" i="6"/>
  <c r="Q46" i="6"/>
  <c r="Q53" i="6"/>
  <c r="Q47" i="6"/>
  <c r="Q50" i="6"/>
  <c r="Q52" i="6"/>
  <c r="Q57" i="6"/>
  <c r="Q55" i="6"/>
  <c r="Q56" i="6"/>
  <c r="Q51" i="6"/>
  <c r="Q58" i="6"/>
  <c r="Q54" i="6"/>
  <c r="Q60" i="6"/>
  <c r="Q61" i="6"/>
  <c r="Q62" i="6"/>
  <c r="Q63" i="6"/>
  <c r="Q59" i="6"/>
  <c r="Q40" i="6"/>
  <c r="Q16" i="6"/>
  <c r="Q18" i="6"/>
  <c r="Q17" i="6"/>
  <c r="Q19" i="6"/>
  <c r="Q20" i="6"/>
  <c r="Q22" i="6"/>
  <c r="Q25" i="6"/>
  <c r="Q28" i="6"/>
  <c r="Q24" i="6"/>
  <c r="Q23" i="6"/>
  <c r="Q27" i="6"/>
  <c r="Q26" i="6"/>
  <c r="Q29" i="6"/>
  <c r="Q32" i="6"/>
  <c r="Q30" i="6"/>
  <c r="Q34" i="6"/>
  <c r="Q35" i="6"/>
  <c r="Q36" i="6"/>
  <c r="Q37" i="6"/>
  <c r="Q38" i="6"/>
  <c r="Q31" i="6"/>
  <c r="Q33" i="6"/>
  <c r="Q21" i="6"/>
  <c r="S8" i="5"/>
  <c r="I27" i="5"/>
  <c r="L40" i="4" l="1"/>
  <c r="I40" i="4"/>
  <c r="F40" i="4"/>
  <c r="L36" i="4"/>
  <c r="L27" i="4"/>
  <c r="L26" i="4"/>
  <c r="L6" i="4"/>
  <c r="L23" i="4"/>
  <c r="L11" i="4"/>
  <c r="L12" i="4"/>
  <c r="L24" i="4"/>
  <c r="I27" i="4"/>
  <c r="I26" i="4"/>
  <c r="I6" i="4"/>
  <c r="I23" i="4"/>
  <c r="I11" i="4"/>
  <c r="I12" i="4"/>
  <c r="I24" i="4"/>
  <c r="F27" i="4"/>
  <c r="N27" i="4" s="1"/>
  <c r="O27" i="4" s="1"/>
  <c r="F26" i="4"/>
  <c r="F6" i="4"/>
  <c r="N6" i="4" s="1"/>
  <c r="O6" i="4" s="1"/>
  <c r="F23" i="4"/>
  <c r="F11" i="4"/>
  <c r="F12" i="4"/>
  <c r="F24" i="4"/>
  <c r="F10" i="2"/>
  <c r="I10" i="2"/>
  <c r="L10" i="2"/>
  <c r="F11" i="2"/>
  <c r="I11" i="2"/>
  <c r="L11" i="2"/>
  <c r="F8" i="2"/>
  <c r="I8" i="2"/>
  <c r="L8" i="2"/>
  <c r="F14" i="2"/>
  <c r="I14" i="2"/>
  <c r="L14" i="2"/>
  <c r="F22" i="2"/>
  <c r="I22" i="2"/>
  <c r="L22" i="2"/>
  <c r="F12" i="2"/>
  <c r="I12" i="2"/>
  <c r="L12" i="2"/>
  <c r="F25" i="2"/>
  <c r="I25" i="2"/>
  <c r="L25" i="2"/>
  <c r="F20" i="2"/>
  <c r="I20" i="2"/>
  <c r="L20" i="2"/>
  <c r="F17" i="2"/>
  <c r="I17" i="2"/>
  <c r="L17" i="2"/>
  <c r="F15" i="2"/>
  <c r="I15" i="2"/>
  <c r="L15" i="2"/>
  <c r="F13" i="2"/>
  <c r="I13" i="2"/>
  <c r="L13" i="2"/>
  <c r="F18" i="2"/>
  <c r="I18" i="2"/>
  <c r="L18" i="2"/>
  <c r="F24" i="2"/>
  <c r="I24" i="2"/>
  <c r="L24" i="2"/>
  <c r="F21" i="2"/>
  <c r="I21" i="2"/>
  <c r="L21" i="2"/>
  <c r="F16" i="2"/>
  <c r="I16" i="2"/>
  <c r="L16" i="2"/>
  <c r="F19" i="2"/>
  <c r="I19" i="2"/>
  <c r="L19" i="2"/>
  <c r="F9" i="2"/>
  <c r="I9" i="2"/>
  <c r="L9" i="2"/>
  <c r="F23" i="2"/>
  <c r="I23" i="2"/>
  <c r="L23" i="2"/>
  <c r="N11" i="4" l="1"/>
  <c r="O11" i="4" s="1"/>
  <c r="N24" i="4"/>
  <c r="O24" i="4" s="1"/>
  <c r="N40" i="4"/>
  <c r="O40" i="4" s="1"/>
  <c r="N12" i="4"/>
  <c r="O12" i="4" s="1"/>
  <c r="N23" i="4"/>
  <c r="O23" i="4" s="1"/>
  <c r="N26" i="4"/>
  <c r="O26" i="4" s="1"/>
  <c r="P26" i="4" s="1"/>
  <c r="P23" i="4"/>
  <c r="P27" i="4"/>
  <c r="P24" i="4"/>
  <c r="N11" i="2"/>
  <c r="O11" i="2" s="1"/>
  <c r="N8" i="2"/>
  <c r="O8" i="2" s="1"/>
  <c r="I26" i="5"/>
  <c r="S7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F40" i="2" l="1"/>
  <c r="I40" i="2"/>
  <c r="L40" i="2"/>
  <c r="F35" i="2"/>
  <c r="I35" i="2"/>
  <c r="L35" i="2"/>
  <c r="F39" i="2"/>
  <c r="I39" i="2"/>
  <c r="L39" i="2"/>
  <c r="I46" i="2"/>
  <c r="F36" i="2"/>
  <c r="I36" i="2"/>
  <c r="L36" i="2"/>
  <c r="F43" i="2"/>
  <c r="I43" i="2"/>
  <c r="L43" i="2"/>
  <c r="F33" i="2"/>
  <c r="I33" i="2"/>
  <c r="L33" i="2"/>
  <c r="F46" i="2"/>
  <c r="L46" i="2"/>
  <c r="F21" i="4"/>
  <c r="L33" i="4"/>
  <c r="I33" i="4"/>
  <c r="F33" i="4"/>
  <c r="I36" i="4"/>
  <c r="F36" i="4"/>
  <c r="L39" i="4"/>
  <c r="I39" i="4"/>
  <c r="F39" i="4"/>
  <c r="L37" i="4"/>
  <c r="I37" i="4"/>
  <c r="F37" i="4"/>
  <c r="L38" i="4"/>
  <c r="I38" i="4"/>
  <c r="F38" i="4"/>
  <c r="L41" i="4"/>
  <c r="I41" i="4"/>
  <c r="F41" i="4"/>
  <c r="L32" i="4"/>
  <c r="I32" i="4"/>
  <c r="F32" i="4"/>
  <c r="L34" i="4"/>
  <c r="I34" i="4"/>
  <c r="F34" i="4"/>
  <c r="L35" i="4"/>
  <c r="I35" i="4"/>
  <c r="F35" i="4"/>
  <c r="L9" i="4"/>
  <c r="I9" i="4"/>
  <c r="F9" i="4"/>
  <c r="L8" i="4"/>
  <c r="I8" i="4"/>
  <c r="F8" i="4"/>
  <c r="L15" i="4"/>
  <c r="I15" i="4"/>
  <c r="F15" i="4"/>
  <c r="L17" i="4"/>
  <c r="I17" i="4"/>
  <c r="F17" i="4"/>
  <c r="L25" i="4"/>
  <c r="I25" i="4"/>
  <c r="F25" i="4"/>
  <c r="L7" i="4"/>
  <c r="I7" i="4"/>
  <c r="F7" i="4"/>
  <c r="L18" i="4"/>
  <c r="I18" i="4"/>
  <c r="F18" i="4"/>
  <c r="L28" i="4"/>
  <c r="I28" i="4"/>
  <c r="F28" i="4"/>
  <c r="L19" i="4"/>
  <c r="I19" i="4"/>
  <c r="F19" i="4"/>
  <c r="L20" i="4"/>
  <c r="I20" i="4"/>
  <c r="F20" i="4"/>
  <c r="L16" i="4"/>
  <c r="I16" i="4"/>
  <c r="F16" i="4"/>
  <c r="L21" i="4"/>
  <c r="I21" i="4"/>
  <c r="L22" i="4"/>
  <c r="I22" i="4"/>
  <c r="F22" i="4"/>
  <c r="L13" i="4"/>
  <c r="I13" i="4"/>
  <c r="F13" i="4"/>
  <c r="L14" i="4"/>
  <c r="I14" i="4"/>
  <c r="F14" i="4"/>
  <c r="L10" i="4"/>
  <c r="I10" i="4"/>
  <c r="F10" i="4"/>
  <c r="N41" i="4" l="1"/>
  <c r="O41" i="4" s="1"/>
  <c r="N37" i="4"/>
  <c r="O37" i="4" s="1"/>
  <c r="N34" i="4"/>
  <c r="O34" i="4" s="1"/>
  <c r="N33" i="4"/>
  <c r="O33" i="4" s="1"/>
  <c r="N36" i="4"/>
  <c r="O36" i="4" s="1"/>
  <c r="N38" i="4"/>
  <c r="O38" i="4" s="1"/>
  <c r="P36" i="4" s="1"/>
  <c r="N28" i="4"/>
  <c r="O28" i="4" s="1"/>
  <c r="P28" i="4" s="1"/>
  <c r="N39" i="4"/>
  <c r="O39" i="4" s="1"/>
  <c r="N17" i="4"/>
  <c r="O17" i="4" s="1"/>
  <c r="N8" i="4"/>
  <c r="O8" i="4" s="1"/>
  <c r="N19" i="4"/>
  <c r="O19" i="4" s="1"/>
  <c r="N14" i="4"/>
  <c r="O14" i="4" s="1"/>
  <c r="N35" i="4"/>
  <c r="O35" i="4" s="1"/>
  <c r="P35" i="4" s="1"/>
  <c r="N22" i="4"/>
  <c r="O22" i="4" s="1"/>
  <c r="N7" i="4"/>
  <c r="O7" i="4" s="1"/>
  <c r="N10" i="4"/>
  <c r="O10" i="4" s="1"/>
  <c r="P6" i="4" s="1"/>
  <c r="N32" i="4"/>
  <c r="O32" i="4" s="1"/>
  <c r="P40" i="4" s="1"/>
  <c r="P34" i="4"/>
  <c r="P32" i="4"/>
  <c r="N21" i="4"/>
  <c r="O21" i="4" s="1"/>
  <c r="N13" i="4"/>
  <c r="O13" i="4" s="1"/>
  <c r="N16" i="4"/>
  <c r="O16" i="4" s="1"/>
  <c r="N20" i="4"/>
  <c r="O20" i="4" s="1"/>
  <c r="N18" i="4"/>
  <c r="O18" i="4" s="1"/>
  <c r="N25" i="4"/>
  <c r="O25" i="4" s="1"/>
  <c r="P25" i="4" s="1"/>
  <c r="N15" i="4"/>
  <c r="O15" i="4" s="1"/>
  <c r="N9" i="4"/>
  <c r="O9" i="4" s="1"/>
  <c r="N35" i="2"/>
  <c r="O35" i="2" s="1"/>
  <c r="N40" i="2"/>
  <c r="O40" i="2" s="1"/>
  <c r="N39" i="2"/>
  <c r="O39" i="2" s="1"/>
  <c r="N43" i="2"/>
  <c r="O43" i="2" s="1"/>
  <c r="N15" i="2"/>
  <c r="O15" i="2" s="1"/>
  <c r="N24" i="2"/>
  <c r="O24" i="2" s="1"/>
  <c r="N33" i="2"/>
  <c r="O33" i="2" s="1"/>
  <c r="N36" i="2"/>
  <c r="O36" i="2" s="1"/>
  <c r="N46" i="2"/>
  <c r="O46" i="2" s="1"/>
  <c r="P41" i="4" l="1"/>
  <c r="P38" i="4"/>
  <c r="P37" i="4"/>
  <c r="P33" i="4"/>
  <c r="P39" i="4"/>
  <c r="P10" i="4"/>
  <c r="P9" i="4"/>
  <c r="P15" i="4"/>
  <c r="P8" i="4"/>
  <c r="P13" i="4"/>
  <c r="P17" i="4"/>
  <c r="P11" i="4"/>
  <c r="P7" i="4"/>
  <c r="P22" i="4"/>
  <c r="P19" i="4"/>
  <c r="P18" i="4"/>
  <c r="P20" i="4"/>
  <c r="P21" i="4"/>
  <c r="P16" i="4"/>
  <c r="P12" i="4"/>
  <c r="P14" i="4"/>
  <c r="F42" i="2" l="1"/>
  <c r="I42" i="2"/>
  <c r="L42" i="2"/>
  <c r="F45" i="2"/>
  <c r="I45" i="2"/>
  <c r="L45" i="2"/>
  <c r="F34" i="2"/>
  <c r="I34" i="2"/>
  <c r="L34" i="2"/>
  <c r="F41" i="2"/>
  <c r="I41" i="2"/>
  <c r="L41" i="2"/>
  <c r="L29" i="2"/>
  <c r="I29" i="2"/>
  <c r="F29" i="2"/>
  <c r="L32" i="2"/>
  <c r="I32" i="2"/>
  <c r="F32" i="2"/>
  <c r="L31" i="2"/>
  <c r="I31" i="2"/>
  <c r="F31" i="2"/>
  <c r="L47" i="2"/>
  <c r="I47" i="2"/>
  <c r="F47" i="2"/>
  <c r="L44" i="2"/>
  <c r="I44" i="2"/>
  <c r="F44" i="2"/>
  <c r="L38" i="2"/>
  <c r="I38" i="2"/>
  <c r="F38" i="2"/>
  <c r="L30" i="2"/>
  <c r="I30" i="2"/>
  <c r="F30" i="2"/>
  <c r="L37" i="2"/>
  <c r="I37" i="2"/>
  <c r="F37" i="2"/>
  <c r="N42" i="2" l="1"/>
  <c r="O42" i="2" s="1"/>
  <c r="N22" i="2"/>
  <c r="O22" i="2" s="1"/>
  <c r="N14" i="2"/>
  <c r="O14" i="2" s="1"/>
  <c r="N25" i="2"/>
  <c r="O25" i="2" s="1"/>
  <c r="N23" i="2"/>
  <c r="O23" i="2" s="1"/>
  <c r="N29" i="2"/>
  <c r="O29" i="2" s="1"/>
  <c r="N21" i="2"/>
  <c r="O21" i="2" s="1"/>
  <c r="N9" i="2"/>
  <c r="O9" i="2" s="1"/>
  <c r="N18" i="2"/>
  <c r="O18" i="2" s="1"/>
  <c r="N34" i="2"/>
  <c r="O34" i="2" s="1"/>
  <c r="N45" i="2"/>
  <c r="O45" i="2" s="1"/>
  <c r="N41" i="2"/>
  <c r="O41" i="2" s="1"/>
  <c r="N37" i="2"/>
  <c r="O37" i="2" s="1"/>
  <c r="N30" i="2"/>
  <c r="O30" i="2" s="1"/>
  <c r="N38" i="2"/>
  <c r="O38" i="2" s="1"/>
  <c r="N47" i="2"/>
  <c r="O47" i="2" s="1"/>
  <c r="N31" i="2"/>
  <c r="O31" i="2" s="1"/>
  <c r="N16" i="2"/>
  <c r="O16" i="2" s="1"/>
  <c r="N12" i="2"/>
  <c r="O12" i="2" s="1"/>
  <c r="N17" i="2"/>
  <c r="O17" i="2" s="1"/>
  <c r="N44" i="2"/>
  <c r="O44" i="2" s="1"/>
  <c r="N32" i="2"/>
  <c r="O32" i="2" s="1"/>
  <c r="N20" i="2"/>
  <c r="O20" i="2" s="1"/>
  <c r="N13" i="2"/>
  <c r="O13" i="2" s="1"/>
  <c r="N19" i="2"/>
  <c r="O19" i="2" s="1"/>
  <c r="N10" i="2"/>
  <c r="O10" i="2" s="1"/>
  <c r="P31" i="2" l="1"/>
  <c r="P33" i="2"/>
  <c r="P35" i="2"/>
  <c r="P37" i="2"/>
  <c r="P39" i="2"/>
  <c r="P41" i="2"/>
  <c r="P43" i="2"/>
  <c r="P45" i="2"/>
  <c r="P47" i="2"/>
  <c r="P30" i="2"/>
  <c r="P32" i="2"/>
  <c r="P34" i="2"/>
  <c r="P36" i="2"/>
  <c r="P38" i="2"/>
  <c r="P40" i="2"/>
  <c r="P42" i="2"/>
  <c r="P44" i="2"/>
  <c r="P46" i="2"/>
  <c r="P29" i="2"/>
  <c r="P21" i="2"/>
  <c r="P24" i="2"/>
  <c r="P22" i="2"/>
  <c r="P18" i="2"/>
  <c r="P19" i="2"/>
  <c r="P20" i="2"/>
  <c r="P23" i="2"/>
  <c r="P25" i="2"/>
  <c r="P8" i="2"/>
  <c r="P16" i="2"/>
  <c r="P17" i="2"/>
  <c r="P9" i="2"/>
  <c r="P11" i="2"/>
  <c r="P14" i="2"/>
  <c r="P13" i="2"/>
  <c r="P15" i="2"/>
  <c r="P10" i="2"/>
  <c r="P12" i="2"/>
</calcChain>
</file>

<file path=xl/sharedStrings.xml><?xml version="1.0" encoding="utf-8"?>
<sst xmlns="http://schemas.openxmlformats.org/spreadsheetml/2006/main" count="860" uniqueCount="269">
  <si>
    <t>Por.</t>
  </si>
  <si>
    <t>št.č.</t>
  </si>
  <si>
    <t>Štafeta 5x30</t>
  </si>
  <si>
    <t>Uzlová štafeta</t>
  </si>
  <si>
    <t>Štafeta dvojíc</t>
  </si>
  <si>
    <t>Body</t>
  </si>
  <si>
    <t>Čas celkom</t>
  </si>
  <si>
    <t>Výsledný čas</t>
  </si>
  <si>
    <t>Rozdiel</t>
  </si>
  <si>
    <t>čas</t>
  </si>
  <si>
    <t>tr.b.</t>
  </si>
  <si>
    <t>spolu</t>
  </si>
  <si>
    <t>vek</t>
  </si>
  <si>
    <t>1.</t>
  </si>
  <si>
    <t>DHZ Spišské Bystré I.</t>
  </si>
  <si>
    <t>2.</t>
  </si>
  <si>
    <t>3.</t>
  </si>
  <si>
    <t>4.</t>
  </si>
  <si>
    <t>5.</t>
  </si>
  <si>
    <t>6.</t>
  </si>
  <si>
    <t>DHZ ZŠ Šuňava I.</t>
  </si>
  <si>
    <t>7.</t>
  </si>
  <si>
    <t>8.</t>
  </si>
  <si>
    <t>DHZ Štrba I.</t>
  </si>
  <si>
    <t>9.</t>
  </si>
  <si>
    <t>10.</t>
  </si>
  <si>
    <t>11.</t>
  </si>
  <si>
    <t>12.</t>
  </si>
  <si>
    <t>13.</t>
  </si>
  <si>
    <t>14.</t>
  </si>
  <si>
    <t>15.</t>
  </si>
  <si>
    <t>DHZ Gánovce I.</t>
  </si>
  <si>
    <t>DHZ ZŠ Šuňava II.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</si>
  <si>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</si>
  <si>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</si>
  <si>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</si>
  <si>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</si>
  <si>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</si>
  <si>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</si>
  <si>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</si>
  <si>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</si>
  <si>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 </t>
  </si>
  <si>
    <t xml:space="preserve">Body </t>
  </si>
  <si>
    <t>Št.</t>
  </si>
  <si>
    <t>číslo</t>
  </si>
  <si>
    <t>trestné body</t>
  </si>
  <si>
    <t>Hranovnica</t>
  </si>
  <si>
    <t>Hôrka I</t>
  </si>
  <si>
    <t>Hôrka II</t>
  </si>
  <si>
    <t>Šuňava II</t>
  </si>
  <si>
    <t>Šuňava I</t>
  </si>
  <si>
    <t>Hozelec III</t>
  </si>
  <si>
    <t>Lučivná II</t>
  </si>
  <si>
    <t>Lučivná I</t>
  </si>
  <si>
    <t>Nová Lesná</t>
  </si>
  <si>
    <t>Štrba I</t>
  </si>
  <si>
    <t>Batizovce II</t>
  </si>
  <si>
    <t>Batizovce I</t>
  </si>
  <si>
    <t>Hozelec II</t>
  </si>
  <si>
    <t>Spišské Bystré</t>
  </si>
  <si>
    <t>Veľký Slavkov</t>
  </si>
  <si>
    <t>Liptovská Teplička</t>
  </si>
  <si>
    <t>Hôrka III.</t>
  </si>
  <si>
    <t>SÚŤAŽ  5 - členných  KOLEKTÍVOV MLADÝCH HASIČOV - SPIŠSKÉ BYSTRÉ</t>
  </si>
  <si>
    <t>"O  POHÁR VELITEĽA DHZ SPIŠSKÉ BYSTRÉ"</t>
  </si>
  <si>
    <t>PREHĽAD VÍŤAZOV</t>
  </si>
  <si>
    <t>Rok</t>
  </si>
  <si>
    <t>Roč</t>
  </si>
  <si>
    <t>KMH - kat.chlapci</t>
  </si>
  <si>
    <t xml:space="preserve">počet </t>
  </si>
  <si>
    <t>KMH - kat.dievčatá</t>
  </si>
  <si>
    <t>Spolu</t>
  </si>
  <si>
    <t>Ročník</t>
  </si>
  <si>
    <t>družstiev</t>
  </si>
  <si>
    <t>ník</t>
  </si>
  <si>
    <t>druž.</t>
  </si>
  <si>
    <t>DHZ Šuňava</t>
  </si>
  <si>
    <t>DHZ ZŠ Šuňava</t>
  </si>
  <si>
    <t>DHZ Gerlachov</t>
  </si>
  <si>
    <t>Sp. Podhradie</t>
  </si>
  <si>
    <t>DHZ Holumnica</t>
  </si>
  <si>
    <t>DHZ Vikartovce I.</t>
  </si>
  <si>
    <t>DHZ Spišské Bystré</t>
  </si>
  <si>
    <t>Putovné poháre získali natrvalo : DHZ ŠUŇAVA - chlapci - víťazi 2004,2005,2006</t>
  </si>
  <si>
    <t>DHZ SP. BYSTRÉ - dievčatá - víťazi 2004,2005,2006,</t>
  </si>
  <si>
    <t>DHZ ZŠ ŠUŇAVA - dievčatá - víťazi 2007, 2008,2009</t>
  </si>
  <si>
    <t>DHZ GERLACHOV - chlapci - víťazi 2009,2010,2011</t>
  </si>
  <si>
    <t>DHZ ZŠ ŠUŇAVA - dievčatá - víťazi 2011,2012, 2013</t>
  </si>
  <si>
    <t>od r. 2011 na miesto disciplíny určovanie technických prostriedkov požiarnej</t>
  </si>
  <si>
    <t>ochrany bola zaradená disciplína štafeta hasičských dvojíc</t>
  </si>
  <si>
    <t>od roku 2017 sa súťaži o poháre veliteľa DHZ</t>
  </si>
  <si>
    <t>v rokoch 2020 a 2021 sa súťaž nekonala kôli COVID-19</t>
  </si>
  <si>
    <t>21</t>
  </si>
  <si>
    <t>12</t>
  </si>
  <si>
    <t>Spišský Štiavnik</t>
  </si>
  <si>
    <t>Štrba II</t>
  </si>
  <si>
    <t>Spišské Bystré II</t>
  </si>
  <si>
    <t>Spišské Bystré I</t>
  </si>
  <si>
    <t>Plavnica</t>
  </si>
  <si>
    <t>Vernár</t>
  </si>
  <si>
    <t>Šuňava III</t>
  </si>
  <si>
    <t>Hniezdne</t>
  </si>
  <si>
    <t>Hniezdne I</t>
  </si>
  <si>
    <t>Nová Lesná II</t>
  </si>
  <si>
    <t>Štrba III</t>
  </si>
  <si>
    <t>Kravany</t>
  </si>
  <si>
    <t>Veľká I</t>
  </si>
  <si>
    <t>Nová Lesná I</t>
  </si>
  <si>
    <t>Spišský Štiavnik I</t>
  </si>
  <si>
    <t>Spišský Štiavnik II</t>
  </si>
  <si>
    <t>Švábovce I</t>
  </si>
  <si>
    <t>Švábovce II</t>
  </si>
  <si>
    <t>Forbasy</t>
  </si>
  <si>
    <t>Plávnica</t>
  </si>
  <si>
    <t>Olcnava</t>
  </si>
  <si>
    <t>Hranovnica II</t>
  </si>
  <si>
    <t>Gánovce</t>
  </si>
  <si>
    <t>Vikartovce I</t>
  </si>
  <si>
    <t>Vikartovce II</t>
  </si>
  <si>
    <t>Vikartovce III</t>
  </si>
  <si>
    <t>DHZ Šuňava I.</t>
  </si>
  <si>
    <t>DHZ Hôrka I.</t>
  </si>
  <si>
    <t>Spišský Štiavnik I.</t>
  </si>
  <si>
    <t>Čas</t>
  </si>
  <si>
    <t>Šuňava I.</t>
  </si>
  <si>
    <t>PODTATRANSKÁ OLYMPIÁDA  MLADÝCH HASIČOV  - rok 2026 -  24.ročník</t>
  </si>
  <si>
    <t>KOLEKTÍV MLADÝCH</t>
  </si>
  <si>
    <t xml:space="preserve"> 21.3.</t>
  </si>
  <si>
    <t>2.5.</t>
  </si>
  <si>
    <t>9.5.</t>
  </si>
  <si>
    <t>16.5.</t>
  </si>
  <si>
    <t xml:space="preserve"> 23.5.</t>
  </si>
  <si>
    <t xml:space="preserve"> 6.6.</t>
  </si>
  <si>
    <t>7.6.</t>
  </si>
  <si>
    <t xml:space="preserve"> 27.6.</t>
  </si>
  <si>
    <t>11.7.</t>
  </si>
  <si>
    <t xml:space="preserve"> 2.8.</t>
  </si>
  <si>
    <t>15.8.</t>
  </si>
  <si>
    <t>5.9.</t>
  </si>
  <si>
    <t xml:space="preserve"> 20.9.</t>
  </si>
  <si>
    <t>P</t>
  </si>
  <si>
    <t xml:space="preserve"> L.</t>
  </si>
  <si>
    <t>S</t>
  </si>
  <si>
    <t>V.</t>
  </si>
  <si>
    <t>B</t>
  </si>
  <si>
    <t>H</t>
  </si>
  <si>
    <t>O</t>
  </si>
  <si>
    <t>A</t>
  </si>
  <si>
    <t>R</t>
  </si>
  <si>
    <t>HASIČOV DHZ</t>
  </si>
  <si>
    <t>T</t>
  </si>
  <si>
    <t>V</t>
  </si>
  <si>
    <t>.</t>
  </si>
  <si>
    <t>Š</t>
  </si>
  <si>
    <t>L</t>
  </si>
  <si>
    <t xml:space="preserve">E </t>
  </si>
  <si>
    <t>E</t>
  </si>
  <si>
    <t>I</t>
  </si>
  <si>
    <t>U</t>
  </si>
  <si>
    <t>N</t>
  </si>
  <si>
    <t>Ô</t>
  </si>
  <si>
    <t xml:space="preserve"> O</t>
  </si>
  <si>
    <t>D</t>
  </si>
  <si>
    <t>Y</t>
  </si>
  <si>
    <t>Z</t>
  </si>
  <si>
    <t>Á</t>
  </si>
  <si>
    <t>Č</t>
  </si>
  <si>
    <t>Ň</t>
  </si>
  <si>
    <t xml:space="preserve"> V</t>
  </si>
  <si>
    <t>K</t>
  </si>
  <si>
    <t>5 - členné družstvá</t>
  </si>
  <si>
    <t>C</t>
  </si>
  <si>
    <t xml:space="preserve">V </t>
  </si>
  <si>
    <t>É</t>
  </si>
  <si>
    <t>CHLAPČENSKÉ  a ZMIEŠANÉ DRUŽSTVÁ</t>
  </si>
  <si>
    <t xml:space="preserve"> 3.</t>
  </si>
  <si>
    <t xml:space="preserve"> 7.</t>
  </si>
  <si>
    <t xml:space="preserve"> Liptovská Teplička  I</t>
  </si>
  <si>
    <t xml:space="preserve"> 9.</t>
  </si>
  <si>
    <t xml:space="preserve"> Veľká I</t>
  </si>
  <si>
    <t xml:space="preserve">Spišský Štiavnik </t>
  </si>
  <si>
    <t>Liptovská Teplička II</t>
  </si>
  <si>
    <t>Hozelec</t>
  </si>
  <si>
    <t xml:space="preserve"> 18.</t>
  </si>
  <si>
    <t xml:space="preserve"> Spišské Bystré II</t>
  </si>
  <si>
    <t xml:space="preserve">Vernár </t>
  </si>
  <si>
    <t>Veľká III</t>
  </si>
  <si>
    <t xml:space="preserve"> 21.</t>
  </si>
  <si>
    <t>Veľká II</t>
  </si>
  <si>
    <t xml:space="preserve"> 22.</t>
  </si>
  <si>
    <t xml:space="preserve"> DIEVČENSKÉ   DRUŽSTVÁ</t>
  </si>
  <si>
    <t xml:space="preserve"> 1.</t>
  </si>
  <si>
    <t xml:space="preserve"> Šuňava II</t>
  </si>
  <si>
    <t xml:space="preserve"> Hranovnica</t>
  </si>
  <si>
    <t xml:space="preserve"> Vikartovce I</t>
  </si>
  <si>
    <t xml:space="preserve"> 8.</t>
  </si>
  <si>
    <t xml:space="preserve"> Vikartovce II</t>
  </si>
  <si>
    <t xml:space="preserve">Švábovce I </t>
  </si>
  <si>
    <t xml:space="preserve"> Šuňava III</t>
  </si>
  <si>
    <t xml:space="preserve"> Liptovská Teplička</t>
  </si>
  <si>
    <t xml:space="preserve">Kravany </t>
  </si>
  <si>
    <t xml:space="preserve"> Vernár</t>
  </si>
  <si>
    <t>Švábovce III</t>
  </si>
  <si>
    <t>Vikartovce IV</t>
  </si>
  <si>
    <t xml:space="preserve"> 23.</t>
  </si>
  <si>
    <t>24.</t>
  </si>
  <si>
    <t>Súťaž</t>
  </si>
  <si>
    <t xml:space="preserve"> 11.</t>
  </si>
  <si>
    <t>v r. 2026 bude hodnotených 7 súťaží, pri rovnosti bodov rozhodne väčší počet lepších umiestnení</t>
  </si>
  <si>
    <t xml:space="preserve">    </t>
  </si>
  <si>
    <t>Ondrej Klimo, Dušan Brutovský - sčítací komisári POMH</t>
  </si>
  <si>
    <t>-</t>
  </si>
  <si>
    <t xml:space="preserve">  </t>
  </si>
  <si>
    <t>PODTATRANSKÁ OLYMPIÁDA  MLADÝCH HASIČOV  2026</t>
  </si>
  <si>
    <t xml:space="preserve"> PRÍPRAVKA MLADÝCH HASIČOV DO 8 ROKOV -  5. ročník</t>
  </si>
  <si>
    <t>PRÍPRAVKA</t>
  </si>
  <si>
    <t xml:space="preserve"> 7.3.</t>
  </si>
  <si>
    <t xml:space="preserve"> 9.5.</t>
  </si>
  <si>
    <t>24.5.</t>
  </si>
  <si>
    <t>20.6.</t>
  </si>
  <si>
    <t xml:space="preserve"> 15.8.</t>
  </si>
  <si>
    <t xml:space="preserve"> 29.8.</t>
  </si>
  <si>
    <t xml:space="preserve"> 12.9.</t>
  </si>
  <si>
    <t>Ľ</t>
  </si>
  <si>
    <t xml:space="preserve"> K</t>
  </si>
  <si>
    <t xml:space="preserve">MLADÝCH </t>
  </si>
  <si>
    <t xml:space="preserve">Š </t>
  </si>
  <si>
    <t xml:space="preserve"> R</t>
  </si>
  <si>
    <t xml:space="preserve"> A</t>
  </si>
  <si>
    <t xml:space="preserve"> I</t>
  </si>
  <si>
    <t>HASIČOV</t>
  </si>
  <si>
    <t xml:space="preserve"> Y</t>
  </si>
  <si>
    <t xml:space="preserve"> chlapčenské a zmiešané družstvá</t>
  </si>
  <si>
    <t xml:space="preserve">Šuňava II </t>
  </si>
  <si>
    <t xml:space="preserve"> Štrba I</t>
  </si>
  <si>
    <t xml:space="preserve"> Hôrka II</t>
  </si>
  <si>
    <t xml:space="preserve"> 13.</t>
  </si>
  <si>
    <t xml:space="preserve"> Veľký Slavkov II</t>
  </si>
  <si>
    <t xml:space="preserve"> Lučivná II</t>
  </si>
  <si>
    <t xml:space="preserve"> Štrba II</t>
  </si>
  <si>
    <t>Hôrka III</t>
  </si>
  <si>
    <t xml:space="preserve"> dievčenské družstvá</t>
  </si>
  <si>
    <t xml:space="preserve"> Lučivná  </t>
  </si>
  <si>
    <t xml:space="preserve"> Šuňava I </t>
  </si>
  <si>
    <t xml:space="preserve"> 4.</t>
  </si>
  <si>
    <t>Veľký Slavkov I</t>
  </si>
  <si>
    <t>v roku 2026 bude hodnotených 7 súťaží, pri rovnosti bodov  rozhoduje umiestnenie v Územnej súťaži prípravky</t>
  </si>
  <si>
    <t>x</t>
  </si>
  <si>
    <t>Spišské Bystré I.</t>
  </si>
  <si>
    <t>Hranovnica I</t>
  </si>
  <si>
    <t>Hozelec I</t>
  </si>
  <si>
    <t xml:space="preserve"> 24.</t>
  </si>
  <si>
    <t xml:space="preserve"> Nová Lesná I</t>
  </si>
  <si>
    <t>O. Klimo, D. Brutovský - sčítací komisári POMH</t>
  </si>
  <si>
    <t>Súťaž 5-členných družstiev mladých hasičov O poháre veliteľa DHZ Spišské Bystré - 21. ročník</t>
  </si>
  <si>
    <r>
      <t xml:space="preserve"> </t>
    </r>
    <r>
      <rPr>
        <b/>
        <sz val="14"/>
        <color rgb="FFFF0000"/>
        <rFont val="Cambria"/>
        <family val="1"/>
        <charset val="238"/>
      </rPr>
      <t>PODTATRANSKÁ OLYMPIÁDA MLADÝCH HASIČOV 2026 - 24. ročník - 3. súťaž</t>
    </r>
  </si>
  <si>
    <t xml:space="preserve">Najmladší účastníci: Chlapci - Martin Škovira -  Štrba </t>
  </si>
  <si>
    <t>Dievčatá - Michaela Benčíková - Spišský Štiavnik</t>
  </si>
  <si>
    <t>Súťaž 3-členných družstiev prípravky mladých hasičov</t>
  </si>
  <si>
    <t>Spišské Bystré - Kubašok - 9.5.2026</t>
  </si>
  <si>
    <t xml:space="preserve"> chlapčenské a zmiešané dr.</t>
  </si>
  <si>
    <r>
      <t xml:space="preserve"> </t>
    </r>
    <r>
      <rPr>
        <b/>
        <sz val="12"/>
        <color rgb="FFFF0000"/>
        <rFont val="Cambria"/>
        <family val="1"/>
        <charset val="238"/>
      </rPr>
      <t>dievčenská družstvá</t>
    </r>
  </si>
  <si>
    <t>Štafeta s prekážkami</t>
  </si>
  <si>
    <t xml:space="preserve"> zásah ručnou striekač.</t>
  </si>
  <si>
    <t xml:space="preserve">Súťaž 3-členných družstiev prípravky mladých hasičov do  8 rokov O pohár veliteľa DHZ - 2. ročník </t>
  </si>
  <si>
    <t>najmladší súťažiaci : Alžbetka Orolínová - Spišské Bystré, Filipko Surik - Spišský Štiavnik</t>
  </si>
  <si>
    <t>Ondrej Klimo, Dušan  Brutovský - sčítací komisári POMH</t>
  </si>
  <si>
    <t xml:space="preserve">najmladší súťažiaci </t>
  </si>
  <si>
    <r>
      <t xml:space="preserve"> </t>
    </r>
    <r>
      <rPr>
        <b/>
        <sz val="14"/>
        <color rgb="FFFF0000"/>
        <rFont val="Cambria"/>
        <family val="1"/>
        <charset val="238"/>
      </rPr>
      <t>PODTATRANSKÁ OLYMPIÁDA PRÍPRAVKY MLADÝCH HASIČOV 2026 - 5. ročník - 3. súťaž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</si>
</sst>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1">
    <font>
      <sz val="10"/>
      <name val="Arial"/>
      <charset val="238"/>
    </font>
    <font>
      <b/>
      <sz val="16"/>
      <name val="Cambria"/>
      <family val="1"/>
      <charset val="238"/>
    </font>
    <font>
      <sz val="10"/>
      <name val="Cambria"/>
      <family val="1"/>
      <charset val="238"/>
    </font>
    <font>
      <b/>
      <sz val="12"/>
      <name val="Cambria"/>
      <family val="1"/>
      <charset val="238"/>
    </font>
    <font>
      <b/>
      <sz val="10"/>
      <name val="Cambria"/>
      <family val="1"/>
      <charset val="238"/>
    </font>
    <font>
      <b/>
      <sz val="8"/>
      <name val="Cambria"/>
      <family val="1"/>
      <charset val="238"/>
    </font>
    <font>
      <b/>
      <sz val="9"/>
      <name val="Cambria"/>
      <family val="1"/>
      <charset val="238"/>
    </font>
    <font>
      <sz val="12"/>
      <name val="Cambria"/>
      <family val="1"/>
      <charset val="238"/>
    </font>
    <font>
      <b/>
      <sz val="1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b/>
      <sz val="10"/>
      <color indexed="18"/>
      <name val="Cambria"/>
      <family val="1"/>
      <charset val="238"/>
    </font>
    <font>
      <b/>
      <sz val="10"/>
      <color indexed="62"/>
      <name val="Cambria"/>
      <family val="1"/>
      <charset val="238"/>
    </font>
    <font>
      <b/>
      <sz val="10"/>
      <color indexed="17"/>
      <name val="Cambria"/>
      <family val="1"/>
      <charset val="238"/>
    </font>
    <font>
      <b/>
      <sz val="10"/>
      <color indexed="53"/>
      <name val="Cambria"/>
      <family val="1"/>
      <charset val="238"/>
    </font>
    <font>
      <b/>
      <sz val="10"/>
      <color indexed="10"/>
      <name val="Cambria"/>
      <family val="1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indexed="10"/>
      <name val="Calibri"/>
      <family val="2"/>
      <charset val="238"/>
    </font>
    <font>
      <b/>
      <sz val="9"/>
      <name val="Cambria"/>
      <family val="1"/>
      <charset val="238"/>
      <scheme val="major"/>
    </font>
    <font>
      <sz val="10"/>
      <name val="Arial CE"/>
      <charset val="238"/>
    </font>
    <font>
      <b/>
      <sz val="10"/>
      <name val="Cambria"/>
      <family val="1"/>
      <charset val="238"/>
      <scheme val="major"/>
    </font>
    <font>
      <u/>
      <sz val="10"/>
      <name val="Arial CE"/>
      <charset val="238"/>
    </font>
    <font>
      <b/>
      <sz val="11"/>
      <color indexed="62"/>
      <name val="Cambria"/>
      <family val="1"/>
      <charset val="238"/>
    </font>
    <font>
      <b/>
      <sz val="11"/>
      <color indexed="17"/>
      <name val="Cambria"/>
      <family val="1"/>
      <charset val="238"/>
    </font>
    <font>
      <b/>
      <sz val="11"/>
      <color indexed="53"/>
      <name val="Cambria"/>
      <family val="1"/>
      <charset val="238"/>
    </font>
    <font>
      <b/>
      <sz val="11"/>
      <color indexed="10"/>
      <name val="Cambria"/>
      <family val="1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 CE"/>
      <charset val="238"/>
    </font>
    <font>
      <b/>
      <sz val="12"/>
      <color rgb="FFFF0000"/>
      <name val="Arial CE"/>
      <charset val="238"/>
    </font>
    <font>
      <b/>
      <sz val="10"/>
      <color theme="1"/>
      <name val="Arial CE"/>
      <charset val="238"/>
    </font>
    <font>
      <b/>
      <sz val="12"/>
      <color theme="1"/>
      <name val="Arial CE1"/>
      <charset val="238"/>
    </font>
    <font>
      <b/>
      <sz val="8"/>
      <color theme="1"/>
      <name val="Arial CE"/>
      <charset val="238"/>
    </font>
    <font>
      <b/>
      <sz val="10"/>
      <color rgb="FFFF0000"/>
      <name val="Arial CE"/>
      <charset val="238"/>
    </font>
    <font>
      <b/>
      <sz val="10"/>
      <color rgb="FFFF0000"/>
      <name val="Calibri"/>
      <family val="2"/>
      <charset val="238"/>
    </font>
    <font>
      <b/>
      <sz val="10"/>
      <color rgb="FFFF0000"/>
      <name val="Arial CE1"/>
      <charset val="238"/>
    </font>
    <font>
      <b/>
      <sz val="11"/>
      <color theme="1"/>
      <name val="Cambria"/>
      <family val="1"/>
      <charset val="238"/>
    </font>
    <font>
      <b/>
      <sz val="10"/>
      <color theme="1"/>
      <name val="Arial CE1"/>
      <charset val="238"/>
    </font>
    <font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Arial CE"/>
      <charset val="238"/>
    </font>
    <font>
      <sz val="10"/>
      <name val="Arial CE"/>
      <family val="2"/>
      <charset val="238"/>
    </font>
    <font>
      <b/>
      <sz val="12"/>
      <color indexed="10"/>
      <name val="Arial CE"/>
      <charset val="238"/>
    </font>
    <font>
      <b/>
      <sz val="16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color indexed="10"/>
      <name val="Arial CE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9"/>
      <color indexed="10"/>
      <name val="Arial"/>
      <family val="2"/>
      <charset val="238"/>
    </font>
    <font>
      <sz val="9"/>
      <name val="Arial"/>
      <family val="2"/>
      <charset val="238"/>
    </font>
    <font>
      <b/>
      <sz val="14"/>
      <color rgb="FFFF0000"/>
      <name val="Cambria"/>
      <family val="1"/>
      <charset val="238"/>
    </font>
    <font>
      <b/>
      <sz val="14"/>
      <color rgb="FF0070C0"/>
      <name val="Cambria"/>
      <family val="1"/>
      <charset val="238"/>
    </font>
    <font>
      <b/>
      <sz val="16"/>
      <color rgb="FFFF0000"/>
      <name val="Cambria"/>
      <family val="1"/>
      <charset val="238"/>
    </font>
    <font>
      <b/>
      <sz val="12"/>
      <color rgb="FFFF0000"/>
      <name val="Cambria"/>
      <family val="1"/>
      <charset val="238"/>
    </font>
    <font>
      <b/>
      <sz val="11"/>
      <color rgb="FFFF0000"/>
      <name val="Cambria"/>
      <family val="1"/>
      <charset val="238"/>
    </font>
    <font>
      <b/>
      <sz val="10"/>
      <color rgb="FFFF0000"/>
      <name val="Cambria"/>
      <family val="1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2" fillId="0" borderId="0"/>
    <xf numFmtId="0" fontId="44" fillId="0" borderId="0"/>
  </cellStyleXfs>
  <cellXfs count="361">
    <xf numFmtId="0" fontId="0" fillId="0" borderId="0" xfId="0"/>
    <xf numFmtId="0" fontId="4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8" fillId="0" borderId="0" xfId="0" applyFont="1"/>
    <xf numFmtId="0" fontId="4" fillId="0" borderId="4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164" fontId="13" fillId="0" borderId="14" xfId="0" applyNumberFormat="1" applyFont="1" applyBorder="1" applyAlignment="1">
      <alignment horizontal="center" vertical="center"/>
    </xf>
    <xf numFmtId="164" fontId="12" fillId="0" borderId="14" xfId="0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164" fontId="9" fillId="2" borderId="17" xfId="0" applyNumberFormat="1" applyFont="1" applyFill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3" fillId="0" borderId="37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5" fillId="0" borderId="20" xfId="0" applyFont="1" applyBorder="1" applyAlignment="1">
      <alignment horizontal="center"/>
    </xf>
    <xf numFmtId="0" fontId="21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4" borderId="47" xfId="0" applyFont="1" applyFill="1" applyBorder="1" applyAlignment="1">
      <alignment horizontal="center"/>
    </xf>
    <xf numFmtId="0" fontId="16" fillId="4" borderId="33" xfId="0" applyFont="1" applyFill="1" applyBorder="1" applyAlignment="1">
      <alignment horizontal="center"/>
    </xf>
    <xf numFmtId="0" fontId="16" fillId="4" borderId="48" xfId="0" applyFont="1" applyFill="1" applyBorder="1" applyAlignment="1">
      <alignment horizontal="center"/>
    </xf>
    <xf numFmtId="0" fontId="16" fillId="4" borderId="19" xfId="0" applyFont="1" applyFill="1" applyBorder="1"/>
    <xf numFmtId="0" fontId="16" fillId="4" borderId="11" xfId="0" applyFont="1" applyFill="1" applyBorder="1" applyAlignment="1">
      <alignment horizontal="center"/>
    </xf>
    <xf numFmtId="0" fontId="16" fillId="4" borderId="11" xfId="0" applyFont="1" applyFill="1" applyBorder="1"/>
    <xf numFmtId="0" fontId="16" fillId="4" borderId="21" xfId="0" applyFont="1" applyFill="1" applyBorder="1"/>
    <xf numFmtId="0" fontId="16" fillId="0" borderId="13" xfId="0" applyFont="1" applyBorder="1" applyAlignment="1">
      <alignment horizontal="center"/>
    </xf>
    <xf numFmtId="0" fontId="16" fillId="0" borderId="14" xfId="0" applyFont="1" applyBorder="1"/>
    <xf numFmtId="2" fontId="16" fillId="0" borderId="14" xfId="0" applyNumberFormat="1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23" fillId="0" borderId="22" xfId="1" applyFont="1" applyBorder="1" applyAlignment="1">
      <alignment horizontal="center"/>
    </xf>
    <xf numFmtId="0" fontId="23" fillId="0" borderId="23" xfId="1" applyFont="1" applyBorder="1" applyAlignment="1">
      <alignment horizontal="center"/>
    </xf>
    <xf numFmtId="0" fontId="23" fillId="0" borderId="23" xfId="1" applyFont="1" applyBorder="1"/>
    <xf numFmtId="2" fontId="23" fillId="0" borderId="23" xfId="1" applyNumberFormat="1" applyFont="1" applyBorder="1" applyAlignment="1">
      <alignment horizontal="center"/>
    </xf>
    <xf numFmtId="0" fontId="16" fillId="0" borderId="9" xfId="0" applyFont="1" applyBorder="1"/>
    <xf numFmtId="2" fontId="16" fillId="0" borderId="9" xfId="0" applyNumberFormat="1" applyFont="1" applyBorder="1" applyAlignment="1">
      <alignment horizontal="center"/>
    </xf>
    <xf numFmtId="0" fontId="16" fillId="0" borderId="50" xfId="0" applyFont="1" applyBorder="1" applyAlignment="1">
      <alignment horizontal="center"/>
    </xf>
    <xf numFmtId="0" fontId="16" fillId="0" borderId="4" xfId="0" applyFont="1" applyBorder="1"/>
    <xf numFmtId="2" fontId="16" fillId="0" borderId="4" xfId="0" applyNumberFormat="1" applyFont="1" applyBorder="1" applyAlignment="1">
      <alignment horizontal="center"/>
    </xf>
    <xf numFmtId="164" fontId="16" fillId="0" borderId="4" xfId="0" applyNumberFormat="1" applyFont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0" fontId="16" fillId="0" borderId="52" xfId="0" applyFont="1" applyBorder="1"/>
    <xf numFmtId="2" fontId="16" fillId="2" borderId="52" xfId="0" applyNumberFormat="1" applyFont="1" applyFill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6" fillId="0" borderId="11" xfId="0" applyFont="1" applyBorder="1"/>
    <xf numFmtId="2" fontId="16" fillId="0" borderId="11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54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20" xfId="0" applyFont="1" applyBorder="1"/>
    <xf numFmtId="2" fontId="16" fillId="5" borderId="4" xfId="0" applyNumberFormat="1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2" fontId="16" fillId="0" borderId="1" xfId="0" applyNumberFormat="1" applyFont="1" applyBorder="1" applyAlignment="1">
      <alignment horizontal="center"/>
    </xf>
    <xf numFmtId="0" fontId="16" fillId="0" borderId="49" xfId="0" applyFont="1" applyBorder="1" applyAlignment="1">
      <alignment horizontal="center"/>
    </xf>
    <xf numFmtId="0" fontId="17" fillId="0" borderId="0" xfId="0" applyFont="1"/>
    <xf numFmtId="2" fontId="0" fillId="0" borderId="0" xfId="0" applyNumberFormat="1"/>
    <xf numFmtId="0" fontId="19" fillId="0" borderId="0" xfId="0" applyFont="1" applyAlignment="1">
      <alignment horizontal="left"/>
    </xf>
    <xf numFmtId="0" fontId="24" fillId="0" borderId="0" xfId="0" applyFont="1"/>
    <xf numFmtId="1" fontId="19" fillId="0" borderId="25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2" fontId="15" fillId="0" borderId="14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164" fontId="10" fillId="0" borderId="35" xfId="0" applyNumberFormat="1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/>
    </xf>
    <xf numFmtId="164" fontId="9" fillId="2" borderId="32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0" fillId="0" borderId="45" xfId="0" applyNumberFormat="1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" fontId="18" fillId="0" borderId="16" xfId="0" applyNumberFormat="1" applyFont="1" applyBorder="1" applyAlignment="1">
      <alignment horizontal="center" vertical="center"/>
    </xf>
    <xf numFmtId="1" fontId="18" fillId="0" borderId="50" xfId="0" applyNumberFormat="1" applyFont="1" applyBorder="1" applyAlignment="1">
      <alignment horizontal="center" vertical="center"/>
    </xf>
    <xf numFmtId="1" fontId="18" fillId="0" borderId="49" xfId="0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164" fontId="15" fillId="0" borderId="14" xfId="0" applyNumberFormat="1" applyFont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1" fontId="10" fillId="0" borderId="14" xfId="0" applyNumberFormat="1" applyFont="1" applyBorder="1" applyAlignment="1">
      <alignment horizontal="center" vertical="center"/>
    </xf>
    <xf numFmtId="164" fontId="25" fillId="0" borderId="14" xfId="0" applyNumberFormat="1" applyFont="1" applyBorder="1" applyAlignment="1">
      <alignment horizontal="center" vertical="center"/>
    </xf>
    <xf numFmtId="164" fontId="26" fillId="0" borderId="14" xfId="0" applyNumberFormat="1" applyFont="1" applyBorder="1" applyAlignment="1">
      <alignment horizontal="center" vertical="center"/>
    </xf>
    <xf numFmtId="164" fontId="27" fillId="0" borderId="14" xfId="0" applyNumberFormat="1" applyFont="1" applyBorder="1" applyAlignment="1">
      <alignment horizontal="center" vertical="center"/>
    </xf>
    <xf numFmtId="164" fontId="28" fillId="0" borderId="10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64" fontId="25" fillId="0" borderId="4" xfId="0" applyNumberFormat="1" applyFont="1" applyBorder="1" applyAlignment="1">
      <alignment horizontal="center" vertical="center"/>
    </xf>
    <xf numFmtId="164" fontId="26" fillId="0" borderId="4" xfId="0" applyNumberFormat="1" applyFont="1" applyBorder="1" applyAlignment="1">
      <alignment horizontal="center" vertical="center"/>
    </xf>
    <xf numFmtId="164" fontId="27" fillId="0" borderId="4" xfId="0" applyNumberFormat="1" applyFont="1" applyBorder="1" applyAlignment="1">
      <alignment horizontal="center" vertical="center"/>
    </xf>
    <xf numFmtId="164" fontId="28" fillId="0" borderId="5" xfId="0" applyNumberFormat="1" applyFont="1" applyBorder="1" applyAlignment="1">
      <alignment horizontal="center" vertical="center"/>
    </xf>
    <xf numFmtId="164" fontId="25" fillId="0" borderId="9" xfId="0" applyNumberFormat="1" applyFont="1" applyBorder="1" applyAlignment="1">
      <alignment horizontal="center" vertical="center"/>
    </xf>
    <xf numFmtId="164" fontId="26" fillId="0" borderId="9" xfId="0" applyNumberFormat="1" applyFont="1" applyBorder="1" applyAlignment="1">
      <alignment horizontal="center" vertical="center"/>
    </xf>
    <xf numFmtId="164" fontId="27" fillId="0" borderId="8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164" fontId="28" fillId="0" borderId="8" xfId="0" applyNumberFormat="1" applyFont="1" applyBorder="1" applyAlignment="1">
      <alignment horizontal="center" vertical="center"/>
    </xf>
    <xf numFmtId="164" fontId="27" fillId="0" borderId="5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164" fontId="26" fillId="0" borderId="1" xfId="0" applyNumberFormat="1" applyFont="1" applyBorder="1" applyAlignment="1">
      <alignment horizontal="center" vertical="center"/>
    </xf>
    <xf numFmtId="164" fontId="27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64" fontId="28" fillId="0" borderId="2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23" fillId="0" borderId="13" xfId="1" applyFont="1" applyBorder="1" applyAlignment="1">
      <alignment horizontal="center"/>
    </xf>
    <xf numFmtId="0" fontId="23" fillId="0" borderId="14" xfId="1" applyFont="1" applyBorder="1" applyAlignment="1">
      <alignment horizontal="center"/>
    </xf>
    <xf numFmtId="0" fontId="23" fillId="0" borderId="14" xfId="1" applyFont="1" applyBorder="1"/>
    <xf numFmtId="2" fontId="23" fillId="0" borderId="14" xfId="1" applyNumberFormat="1" applyFont="1" applyBorder="1" applyAlignment="1">
      <alignment horizontal="center"/>
    </xf>
    <xf numFmtId="1" fontId="19" fillId="0" borderId="16" xfId="0" applyNumberFormat="1" applyFont="1" applyBorder="1" applyAlignment="1">
      <alignment horizontal="center"/>
    </xf>
    <xf numFmtId="49" fontId="23" fillId="0" borderId="23" xfId="1" applyNumberFormat="1" applyFont="1" applyBorder="1" applyAlignment="1">
      <alignment horizontal="center"/>
    </xf>
    <xf numFmtId="0" fontId="31" fillId="0" borderId="0" xfId="0" applyFont="1" applyAlignment="1">
      <alignment horizontal="center"/>
    </xf>
    <xf numFmtId="49" fontId="32" fillId="6" borderId="59" xfId="0" applyNumberFormat="1" applyFont="1" applyFill="1" applyBorder="1" applyAlignment="1">
      <alignment horizontal="center"/>
    </xf>
    <xf numFmtId="49" fontId="34" fillId="6" borderId="60" xfId="0" applyNumberFormat="1" applyFont="1" applyFill="1" applyBorder="1" applyAlignment="1">
      <alignment horizontal="center"/>
    </xf>
    <xf numFmtId="49" fontId="34" fillId="6" borderId="61" xfId="0" applyNumberFormat="1" applyFont="1" applyFill="1" applyBorder="1" applyAlignment="1">
      <alignment horizontal="center"/>
    </xf>
    <xf numFmtId="49" fontId="32" fillId="6" borderId="62" xfId="0" applyNumberFormat="1" applyFont="1" applyFill="1" applyBorder="1" applyAlignment="1">
      <alignment horizontal="center"/>
    </xf>
    <xf numFmtId="49" fontId="35" fillId="0" borderId="63" xfId="0" applyNumberFormat="1" applyFont="1" applyBorder="1" applyAlignment="1">
      <alignment horizontal="center"/>
    </xf>
    <xf numFmtId="49" fontId="35" fillId="7" borderId="62" xfId="0" applyNumberFormat="1" applyFont="1" applyFill="1" applyBorder="1" applyAlignment="1">
      <alignment horizontal="center"/>
    </xf>
    <xf numFmtId="49" fontId="35" fillId="0" borderId="59" xfId="0" applyNumberFormat="1" applyFont="1" applyBorder="1" applyAlignment="1">
      <alignment horizontal="center"/>
    </xf>
    <xf numFmtId="49" fontId="35" fillId="0" borderId="62" xfId="0" applyNumberFormat="1" applyFont="1" applyBorder="1" applyAlignment="1">
      <alignment horizontal="center"/>
    </xf>
    <xf numFmtId="49" fontId="36" fillId="0" borderId="62" xfId="0" applyNumberFormat="1" applyFont="1" applyBorder="1" applyAlignment="1">
      <alignment horizontal="center"/>
    </xf>
    <xf numFmtId="49" fontId="37" fillId="0" borderId="62" xfId="0" applyNumberFormat="1" applyFont="1" applyBorder="1" applyAlignment="1">
      <alignment horizontal="center"/>
    </xf>
    <xf numFmtId="49" fontId="32" fillId="6" borderId="64" xfId="0" applyNumberFormat="1" applyFont="1" applyFill="1" applyBorder="1" applyAlignment="1">
      <alignment horizontal="center"/>
    </xf>
    <xf numFmtId="49" fontId="35" fillId="0" borderId="65" xfId="0" applyNumberFormat="1" applyFont="1" applyBorder="1" applyAlignment="1">
      <alignment horizontal="center"/>
    </xf>
    <xf numFmtId="49" fontId="35" fillId="7" borderId="64" xfId="0" applyNumberFormat="1" applyFont="1" applyFill="1" applyBorder="1" applyAlignment="1">
      <alignment horizontal="center"/>
    </xf>
    <xf numFmtId="49" fontId="35" fillId="0" borderId="64" xfId="0" applyNumberFormat="1" applyFont="1" applyBorder="1" applyAlignment="1">
      <alignment horizontal="center"/>
    </xf>
    <xf numFmtId="49" fontId="35" fillId="0" borderId="66" xfId="0" applyNumberFormat="1" applyFont="1" applyBorder="1" applyAlignment="1">
      <alignment horizontal="center"/>
    </xf>
    <xf numFmtId="49" fontId="17" fillId="6" borderId="64" xfId="0" applyNumberFormat="1" applyFont="1" applyFill="1" applyBorder="1" applyAlignment="1">
      <alignment horizontal="center"/>
    </xf>
    <xf numFmtId="49" fontId="38" fillId="7" borderId="61" xfId="0" applyNumberFormat="1" applyFont="1" applyFill="1" applyBorder="1" applyAlignment="1">
      <alignment horizontal="center"/>
    </xf>
    <xf numFmtId="1" fontId="32" fillId="0" borderId="4" xfId="0" applyNumberFormat="1" applyFont="1" applyBorder="1" applyAlignment="1">
      <alignment horizontal="center"/>
    </xf>
    <xf numFmtId="1" fontId="17" fillId="6" borderId="65" xfId="0" applyNumberFormat="1" applyFont="1" applyFill="1" applyBorder="1" applyAlignment="1">
      <alignment horizontal="center"/>
    </xf>
    <xf numFmtId="1" fontId="0" fillId="0" borderId="0" xfId="0" applyNumberFormat="1"/>
    <xf numFmtId="49" fontId="38" fillId="0" borderId="61" xfId="0" applyNumberFormat="1" applyFont="1" applyBorder="1" applyAlignment="1">
      <alignment horizontal="center"/>
    </xf>
    <xf numFmtId="49" fontId="38" fillId="7" borderId="67" xfId="0" applyNumberFormat="1" applyFont="1" applyFill="1" applyBorder="1" applyAlignment="1">
      <alignment horizontal="center"/>
    </xf>
    <xf numFmtId="49" fontId="38" fillId="7" borderId="66" xfId="0" applyNumberFormat="1" applyFont="1" applyFill="1" applyBorder="1" applyAlignment="1">
      <alignment horizontal="center"/>
    </xf>
    <xf numFmtId="49" fontId="32" fillId="6" borderId="60" xfId="0" applyNumberFormat="1" applyFont="1" applyFill="1" applyBorder="1" applyAlignment="1">
      <alignment horizontal="center"/>
    </xf>
    <xf numFmtId="49" fontId="40" fillId="6" borderId="60" xfId="0" applyNumberFormat="1" applyFont="1" applyFill="1" applyBorder="1" applyAlignment="1">
      <alignment horizontal="center"/>
    </xf>
    <xf numFmtId="49" fontId="35" fillId="6" borderId="60" xfId="0" applyNumberFormat="1" applyFont="1" applyFill="1" applyBorder="1"/>
    <xf numFmtId="0" fontId="35" fillId="6" borderId="64" xfId="0" applyFont="1" applyFill="1" applyBorder="1" applyAlignment="1">
      <alignment horizontal="center"/>
    </xf>
    <xf numFmtId="0" fontId="35" fillId="6" borderId="66" xfId="0" applyFont="1" applyFill="1" applyBorder="1" applyAlignment="1">
      <alignment horizontal="center"/>
    </xf>
    <xf numFmtId="0" fontId="35" fillId="6" borderId="68" xfId="0" applyFont="1" applyFill="1" applyBorder="1" applyAlignment="1">
      <alignment horizontal="center"/>
    </xf>
    <xf numFmtId="0" fontId="35" fillId="6" borderId="65" xfId="0" applyFont="1" applyFill="1" applyBorder="1" applyAlignment="1">
      <alignment horizontal="center"/>
    </xf>
    <xf numFmtId="0" fontId="35" fillId="6" borderId="69" xfId="0" applyFont="1" applyFill="1" applyBorder="1" applyAlignment="1">
      <alignment horizontal="center"/>
    </xf>
    <xf numFmtId="0" fontId="35" fillId="6" borderId="70" xfId="0" applyFont="1" applyFill="1" applyBorder="1" applyAlignment="1">
      <alignment horizontal="center"/>
    </xf>
    <xf numFmtId="0" fontId="35" fillId="6" borderId="60" xfId="0" applyFont="1" applyFill="1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42" fillId="0" borderId="0" xfId="0" applyFont="1"/>
    <xf numFmtId="0" fontId="44" fillId="0" borderId="0" xfId="2"/>
    <xf numFmtId="0" fontId="45" fillId="0" borderId="0" xfId="2" applyFont="1" applyAlignment="1">
      <alignment horizontal="center"/>
    </xf>
    <xf numFmtId="0" fontId="16" fillId="8" borderId="18" xfId="2" applyFont="1" applyFill="1" applyBorder="1" applyAlignment="1">
      <alignment horizontal="center"/>
    </xf>
    <xf numFmtId="49" fontId="47" fillId="8" borderId="71" xfId="2" applyNumberFormat="1" applyFont="1" applyFill="1" applyBorder="1" applyAlignment="1">
      <alignment horizontal="center"/>
    </xf>
    <xf numFmtId="49" fontId="47" fillId="8" borderId="72" xfId="2" applyNumberFormat="1" applyFont="1" applyFill="1" applyBorder="1" applyAlignment="1">
      <alignment horizontal="center"/>
    </xf>
    <xf numFmtId="49" fontId="47" fillId="8" borderId="73" xfId="2" applyNumberFormat="1" applyFont="1" applyFill="1" applyBorder="1" applyAlignment="1">
      <alignment horizontal="center"/>
    </xf>
    <xf numFmtId="0" fontId="48" fillId="8" borderId="73" xfId="2" applyFont="1" applyFill="1" applyBorder="1" applyAlignment="1">
      <alignment horizontal="center"/>
    </xf>
    <xf numFmtId="49" fontId="47" fillId="8" borderId="74" xfId="2" applyNumberFormat="1" applyFont="1" applyFill="1" applyBorder="1" applyAlignment="1">
      <alignment horizontal="center"/>
    </xf>
    <xf numFmtId="49" fontId="48" fillId="8" borderId="75" xfId="2" applyNumberFormat="1" applyFont="1" applyFill="1" applyBorder="1" applyAlignment="1">
      <alignment horizontal="center"/>
    </xf>
    <xf numFmtId="0" fontId="44" fillId="0" borderId="58" xfId="2" applyBorder="1"/>
    <xf numFmtId="0" fontId="16" fillId="8" borderId="12" xfId="2" applyFont="1" applyFill="1" applyBorder="1" applyAlignment="1">
      <alignment horizontal="center"/>
    </xf>
    <xf numFmtId="49" fontId="47" fillId="0" borderId="56" xfId="2" applyNumberFormat="1" applyFont="1" applyBorder="1" applyAlignment="1">
      <alignment horizontal="center"/>
    </xf>
    <xf numFmtId="49" fontId="35" fillId="0" borderId="56" xfId="2" applyNumberFormat="1" applyFont="1" applyBorder="1" applyAlignment="1">
      <alignment horizontal="center"/>
    </xf>
    <xf numFmtId="49" fontId="47" fillId="0" borderId="33" xfId="2" applyNumberFormat="1" applyFont="1" applyBorder="1" applyAlignment="1">
      <alignment horizontal="center"/>
    </xf>
    <xf numFmtId="0" fontId="48" fillId="0" borderId="33" xfId="2" applyFont="1" applyBorder="1" applyAlignment="1">
      <alignment horizontal="center"/>
    </xf>
    <xf numFmtId="0" fontId="48" fillId="0" borderId="0" xfId="2" applyFont="1" applyAlignment="1">
      <alignment horizontal="center"/>
    </xf>
    <xf numFmtId="49" fontId="47" fillId="0" borderId="76" xfId="2" applyNumberFormat="1" applyFont="1" applyBorder="1" applyAlignment="1">
      <alignment horizontal="center"/>
    </xf>
    <xf numFmtId="0" fontId="49" fillId="0" borderId="11" xfId="2" applyFont="1" applyBorder="1" applyAlignment="1">
      <alignment horizontal="center"/>
    </xf>
    <xf numFmtId="0" fontId="49" fillId="0" borderId="56" xfId="2" applyFont="1" applyBorder="1" applyAlignment="1">
      <alignment horizontal="center"/>
    </xf>
    <xf numFmtId="0" fontId="49" fillId="9" borderId="56" xfId="2" applyFont="1" applyFill="1" applyBorder="1" applyAlignment="1">
      <alignment horizontal="center"/>
    </xf>
    <xf numFmtId="0" fontId="49" fillId="0" borderId="0" xfId="2" applyFont="1" applyAlignment="1">
      <alignment horizontal="center"/>
    </xf>
    <xf numFmtId="0" fontId="49" fillId="0" borderId="76" xfId="2" applyFont="1" applyBorder="1" applyAlignment="1">
      <alignment horizontal="center"/>
    </xf>
    <xf numFmtId="0" fontId="50" fillId="0" borderId="0" xfId="2" applyFont="1" applyAlignment="1">
      <alignment horizontal="center"/>
    </xf>
    <xf numFmtId="49" fontId="49" fillId="0" borderId="76" xfId="2" applyNumberFormat="1" applyFont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49" fillId="0" borderId="23" xfId="2" applyFont="1" applyBorder="1" applyAlignment="1">
      <alignment horizontal="center"/>
    </xf>
    <xf numFmtId="0" fontId="49" fillId="0" borderId="77" xfId="2" applyFont="1" applyBorder="1" applyAlignment="1">
      <alignment horizontal="center"/>
    </xf>
    <xf numFmtId="0" fontId="49" fillId="9" borderId="77" xfId="2" applyFont="1" applyFill="1" applyBorder="1" applyAlignment="1">
      <alignment horizontal="center"/>
    </xf>
    <xf numFmtId="0" fontId="49" fillId="0" borderId="24" xfId="2" applyFont="1" applyBorder="1" applyAlignment="1">
      <alignment horizontal="center"/>
    </xf>
    <xf numFmtId="0" fontId="49" fillId="0" borderId="78" xfId="2" applyFont="1" applyBorder="1" applyAlignment="1">
      <alignment horizontal="center"/>
    </xf>
    <xf numFmtId="0" fontId="16" fillId="8" borderId="6" xfId="2" applyFont="1" applyFill="1" applyBorder="1" applyAlignment="1">
      <alignment horizontal="center"/>
    </xf>
    <xf numFmtId="0" fontId="9" fillId="9" borderId="9" xfId="2" applyFont="1" applyFill="1" applyBorder="1" applyAlignment="1">
      <alignment horizontal="center"/>
    </xf>
    <xf numFmtId="0" fontId="51" fillId="0" borderId="3" xfId="2" applyFont="1" applyBorder="1" applyAlignment="1">
      <alignment horizontal="center"/>
    </xf>
    <xf numFmtId="0" fontId="51" fillId="0" borderId="27" xfId="2" applyFont="1" applyBorder="1" applyAlignment="1">
      <alignment horizontal="center"/>
    </xf>
    <xf numFmtId="0" fontId="51" fillId="0" borderId="8" xfId="2" applyFont="1" applyBorder="1" applyAlignment="1">
      <alignment horizontal="center"/>
    </xf>
    <xf numFmtId="0" fontId="16" fillId="0" borderId="3" xfId="2" applyFont="1" applyBorder="1" applyAlignment="1">
      <alignment horizontal="center"/>
    </xf>
    <xf numFmtId="0" fontId="16" fillId="0" borderId="27" xfId="2" applyFont="1" applyBorder="1" applyAlignment="1">
      <alignment horizontal="center"/>
    </xf>
    <xf numFmtId="0" fontId="9" fillId="9" borderId="11" xfId="2" applyFont="1" applyFill="1" applyBorder="1" applyAlignment="1">
      <alignment horizontal="center"/>
    </xf>
    <xf numFmtId="0" fontId="9" fillId="9" borderId="20" xfId="2" applyFont="1" applyFill="1" applyBorder="1" applyAlignment="1">
      <alignment horizontal="center"/>
    </xf>
    <xf numFmtId="0" fontId="51" fillId="0" borderId="28" xfId="2" applyFont="1" applyBorder="1" applyAlignment="1">
      <alignment horizontal="center"/>
    </xf>
    <xf numFmtId="0" fontId="51" fillId="0" borderId="29" xfId="2" applyFont="1" applyBorder="1" applyAlignment="1">
      <alignment horizontal="center"/>
    </xf>
    <xf numFmtId="0" fontId="51" fillId="0" borderId="5" xfId="2" applyFont="1" applyBorder="1" applyAlignment="1">
      <alignment horizontal="center"/>
    </xf>
    <xf numFmtId="0" fontId="16" fillId="0" borderId="28" xfId="2" applyFont="1" applyBorder="1" applyAlignment="1">
      <alignment horizontal="center"/>
    </xf>
    <xf numFmtId="0" fontId="16" fillId="0" borderId="29" xfId="2" applyFont="1" applyBorder="1" applyAlignment="1">
      <alignment horizontal="center"/>
    </xf>
    <xf numFmtId="0" fontId="16" fillId="0" borderId="8" xfId="2" applyFont="1" applyBorder="1" applyAlignment="1">
      <alignment horizontal="center"/>
    </xf>
    <xf numFmtId="0" fontId="16" fillId="0" borderId="0" xfId="2" applyFont="1"/>
    <xf numFmtId="0" fontId="9" fillId="9" borderId="4" xfId="2" applyFont="1" applyFill="1" applyBorder="1" applyAlignment="1">
      <alignment horizontal="center"/>
    </xf>
    <xf numFmtId="0" fontId="16" fillId="0" borderId="5" xfId="2" applyFont="1" applyBorder="1" applyAlignment="1">
      <alignment horizontal="center"/>
    </xf>
    <xf numFmtId="0" fontId="52" fillId="8" borderId="58" xfId="2" applyFont="1" applyFill="1" applyBorder="1" applyAlignment="1">
      <alignment horizontal="center"/>
    </xf>
    <xf numFmtId="0" fontId="49" fillId="8" borderId="58" xfId="2" applyFont="1" applyFill="1" applyBorder="1"/>
    <xf numFmtId="0" fontId="49" fillId="8" borderId="71" xfId="2" applyFont="1" applyFill="1" applyBorder="1" applyAlignment="1">
      <alignment horizontal="center"/>
    </xf>
    <xf numFmtId="0" fontId="49" fillId="8" borderId="72" xfId="2" applyFont="1" applyFill="1" applyBorder="1" applyAlignment="1">
      <alignment horizontal="center"/>
    </xf>
    <xf numFmtId="0" fontId="49" fillId="8" borderId="73" xfId="2" applyFont="1" applyFill="1" applyBorder="1" applyAlignment="1">
      <alignment horizontal="center"/>
    </xf>
    <xf numFmtId="0" fontId="49" fillId="8" borderId="58" xfId="2" applyFont="1" applyFill="1" applyBorder="1" applyAlignment="1">
      <alignment horizontal="center"/>
    </xf>
    <xf numFmtId="0" fontId="18" fillId="0" borderId="0" xfId="2" applyFont="1" applyAlignment="1">
      <alignment horizontal="center"/>
    </xf>
    <xf numFmtId="0" fontId="44" fillId="0" borderId="0" xfId="2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/>
    <xf numFmtId="0" fontId="9" fillId="0" borderId="3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1" fontId="19" fillId="0" borderId="16" xfId="0" applyNumberFormat="1" applyFont="1" applyBorder="1" applyAlignment="1">
      <alignment horizontal="center" vertical="center"/>
    </xf>
    <xf numFmtId="1" fontId="19" fillId="0" borderId="50" xfId="0" applyNumberFormat="1" applyFont="1" applyBorder="1" applyAlignment="1">
      <alignment horizontal="center" vertical="center"/>
    </xf>
    <xf numFmtId="1" fontId="19" fillId="0" borderId="57" xfId="0" applyNumberFormat="1" applyFont="1" applyBorder="1" applyAlignment="1">
      <alignment horizontal="center" vertical="center"/>
    </xf>
    <xf numFmtId="1" fontId="19" fillId="0" borderId="49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19" fillId="0" borderId="16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8" fillId="0" borderId="24" xfId="0" applyFont="1" applyBorder="1" applyAlignment="1">
      <alignment horizontal="center"/>
    </xf>
    <xf numFmtId="0" fontId="3" fillId="0" borderId="1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58" fillId="0" borderId="14" xfId="0" applyFont="1" applyBorder="1" applyAlignment="1">
      <alignment horizontal="center" vertical="center"/>
    </xf>
    <xf numFmtId="0" fontId="58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0" borderId="3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57" fillId="0" borderId="24" xfId="0" applyFont="1" applyBorder="1" applyAlignment="1">
      <alignment horizontal="center"/>
    </xf>
    <xf numFmtId="0" fontId="59" fillId="0" borderId="14" xfId="0" applyFont="1" applyBorder="1" applyAlignment="1">
      <alignment horizontal="center" vertical="center"/>
    </xf>
    <xf numFmtId="0" fontId="59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60" fillId="0" borderId="0" xfId="1" applyFont="1" applyAlignment="1">
      <alignment horizontal="center" vertical="center"/>
    </xf>
    <xf numFmtId="0" fontId="23" fillId="4" borderId="13" xfId="1" applyFont="1" applyFill="1" applyBorder="1" applyAlignment="1">
      <alignment horizontal="center" vertical="center"/>
    </xf>
    <xf numFmtId="0" fontId="23" fillId="4" borderId="38" xfId="1" applyFont="1" applyFill="1" applyBorder="1" applyAlignment="1">
      <alignment horizontal="center" vertical="center"/>
    </xf>
    <xf numFmtId="0" fontId="23" fillId="4" borderId="14" xfId="1" applyFont="1" applyFill="1" applyBorder="1" applyAlignment="1">
      <alignment horizontal="center" vertical="center" wrapText="1"/>
    </xf>
    <xf numFmtId="0" fontId="23" fillId="4" borderId="1" xfId="1" applyFont="1" applyFill="1" applyBorder="1" applyAlignment="1">
      <alignment horizontal="center" vertical="center" wrapText="1"/>
    </xf>
    <xf numFmtId="0" fontId="23" fillId="4" borderId="14" xfId="1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/>
    </xf>
    <xf numFmtId="0" fontId="23" fillId="4" borderId="14" xfId="1" applyFont="1" applyFill="1" applyBorder="1" applyAlignment="1">
      <alignment horizontal="center" wrapText="1"/>
    </xf>
    <xf numFmtId="0" fontId="23" fillId="4" borderId="1" xfId="1" applyFont="1" applyFill="1" applyBorder="1" applyAlignment="1">
      <alignment horizontal="center" wrapText="1"/>
    </xf>
    <xf numFmtId="0" fontId="23" fillId="4" borderId="16" xfId="1" applyFont="1" applyFill="1" applyBorder="1" applyAlignment="1">
      <alignment horizontal="center" wrapText="1"/>
    </xf>
    <xf numFmtId="0" fontId="23" fillId="4" borderId="49" xfId="1" applyFont="1" applyFill="1" applyBorder="1" applyAlignment="1">
      <alignment horizontal="center" wrapText="1"/>
    </xf>
    <xf numFmtId="0" fontId="4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33" fillId="7" borderId="59" xfId="0" applyNumberFormat="1" applyFont="1" applyFill="1" applyBorder="1" applyAlignment="1">
      <alignment horizontal="center"/>
    </xf>
    <xf numFmtId="49" fontId="33" fillId="7" borderId="62" xfId="0" applyNumberFormat="1" applyFont="1" applyFill="1" applyBorder="1" applyAlignment="1">
      <alignment horizontal="center"/>
    </xf>
    <xf numFmtId="49" fontId="33" fillId="7" borderId="64" xfId="0" applyNumberFormat="1" applyFont="1" applyFill="1" applyBorder="1" applyAlignment="1">
      <alignment horizontal="center"/>
    </xf>
    <xf numFmtId="0" fontId="32" fillId="6" borderId="60" xfId="0" applyFont="1" applyFill="1" applyBorder="1" applyAlignment="1">
      <alignment horizontal="center"/>
    </xf>
    <xf numFmtId="0" fontId="32" fillId="6" borderId="59" xfId="0" applyFont="1" applyFill="1" applyBorder="1" applyAlignment="1">
      <alignment horizontal="center"/>
    </xf>
    <xf numFmtId="0" fontId="39" fillId="6" borderId="60" xfId="0" applyFont="1" applyFill="1" applyBorder="1" applyAlignment="1">
      <alignment horizontal="center"/>
    </xf>
    <xf numFmtId="0" fontId="39" fillId="6" borderId="62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17" fillId="8" borderId="75" xfId="2" applyFont="1" applyFill="1" applyBorder="1" applyAlignment="1">
      <alignment horizontal="center"/>
    </xf>
    <xf numFmtId="0" fontId="17" fillId="8" borderId="79" xfId="2" applyFont="1" applyFill="1" applyBorder="1" applyAlignment="1">
      <alignment horizontal="center"/>
    </xf>
    <xf numFmtId="0" fontId="17" fillId="8" borderId="80" xfId="2" applyFont="1" applyFill="1" applyBorder="1" applyAlignment="1">
      <alignment horizontal="center"/>
    </xf>
    <xf numFmtId="0" fontId="53" fillId="0" borderId="0" xfId="2" applyFont="1" applyAlignment="1">
      <alignment horizontal="center"/>
    </xf>
    <xf numFmtId="0" fontId="54" fillId="0" borderId="0" xfId="2" applyFont="1" applyAlignment="1">
      <alignment horizontal="center"/>
    </xf>
    <xf numFmtId="0" fontId="19" fillId="0" borderId="0" xfId="2" applyFont="1" applyAlignment="1">
      <alignment horizontal="left"/>
    </xf>
    <xf numFmtId="0" fontId="16" fillId="0" borderId="0" xfId="2" applyFont="1" applyAlignment="1">
      <alignment horizontal="left"/>
    </xf>
    <xf numFmtId="0" fontId="45" fillId="0" borderId="0" xfId="2" applyFont="1" applyAlignment="1">
      <alignment horizontal="center"/>
    </xf>
    <xf numFmtId="0" fontId="46" fillId="9" borderId="18" xfId="2" applyFont="1" applyFill="1" applyBorder="1" applyAlignment="1">
      <alignment horizontal="center"/>
    </xf>
    <xf numFmtId="0" fontId="46" fillId="9" borderId="12" xfId="2" applyFont="1" applyFill="1" applyBorder="1" applyAlignment="1">
      <alignment horizontal="center"/>
    </xf>
    <xf numFmtId="0" fontId="46" fillId="9" borderId="26" xfId="2" applyFont="1" applyFill="1" applyBorder="1" applyAlignment="1">
      <alignment horizontal="center"/>
    </xf>
    <xf numFmtId="0" fontId="16" fillId="8" borderId="75" xfId="2" applyFont="1" applyFill="1" applyBorder="1" applyAlignment="1">
      <alignment horizontal="center"/>
    </xf>
    <xf numFmtId="0" fontId="16" fillId="8" borderId="79" xfId="2" applyFont="1" applyFill="1" applyBorder="1" applyAlignment="1">
      <alignment horizontal="center"/>
    </xf>
    <xf numFmtId="0" fontId="16" fillId="8" borderId="80" xfId="2" applyFont="1" applyFill="1" applyBorder="1" applyAlignment="1">
      <alignment horizontal="center"/>
    </xf>
  </cellXfs>
  <cellStyles count="3">
    <cellStyle name="Normálna" xfId="0" builtinId="0"/>
    <cellStyle name="Normálne 2 2" xfId="2" xr:uid="{00000000-0005-0000-0000-000001000000}"/>
    <cellStyle name="normálne_Hárok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143706</xdr:colOff>
      <xdr:row>0</xdr:row>
      <xdr:rowOff>7393</xdr:rowOff>
    </xdr:from>
    <xdr:to>
      <xdr:col>2</xdr:col>
      <xdr:colOff>14894</xdr:colOff>
      <xdr:row>2</xdr:row>
      <xdr:rowOff>156042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70320FB-7AE5-9A4D-8B40-6B704553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3706" y="7393"/>
          <a:ext cx="376013" cy="54869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zoomScale="85" zoomScaleNormal="85" workbookViewId="0">
      <selection activeCell="C16" sqref="C16"/>
    </sheetView>
  </sheetViews>
  <sheetFormatPr baseColWidth="10" defaultColWidth="8.83203125" defaultRowHeight="13"/>
  <cols>
    <col min="1" max="1" width="4.83203125" customWidth="1"/>
    <col min="2" max="2" width="5.5" customWidth="1"/>
    <col min="3" max="3" width="31.5" customWidth="1"/>
    <col min="4" max="4" width="6.1640625" customWidth="1"/>
    <col min="5" max="5" width="7.1640625" customWidth="1"/>
    <col min="6" max="6" width="6.83203125" customWidth="1"/>
    <col min="7" max="7" width="5.6640625" customWidth="1"/>
    <col min="8" max="8" width="7.5" customWidth="1"/>
    <col min="9" max="9" width="8.6640625" customWidth="1"/>
    <col min="10" max="10" width="7" customWidth="1"/>
    <col min="11" max="11" width="8.5" customWidth="1"/>
    <col min="13" max="13" width="7.1640625" customWidth="1"/>
    <col min="14" max="14" width="13.6640625" customWidth="1"/>
    <col min="15" max="15" width="11" customWidth="1"/>
  </cols>
  <sheetData>
    <row r="1" spans="1:17" ht="18">
      <c r="A1" s="289" t="s">
        <v>268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</row>
    <row r="2" spans="1:17" ht="18">
      <c r="A2" s="290" t="s">
        <v>264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17" ht="19" thickBot="1">
      <c r="A3" s="291" t="s">
        <v>259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</row>
    <row r="4" spans="1:17" ht="16">
      <c r="A4" s="292" t="s">
        <v>0</v>
      </c>
      <c r="B4" s="36" t="s">
        <v>43</v>
      </c>
      <c r="C4" s="294" t="s">
        <v>260</v>
      </c>
      <c r="D4" s="296" t="s">
        <v>4</v>
      </c>
      <c r="E4" s="297"/>
      <c r="F4" s="298"/>
      <c r="G4" s="296" t="s">
        <v>262</v>
      </c>
      <c r="H4" s="297"/>
      <c r="I4" s="298"/>
      <c r="J4" s="296" t="s">
        <v>263</v>
      </c>
      <c r="K4" s="297"/>
      <c r="L4" s="298"/>
      <c r="M4" s="1" t="s">
        <v>5</v>
      </c>
      <c r="N4" s="286" t="s">
        <v>6</v>
      </c>
      <c r="O4" s="308" t="s">
        <v>7</v>
      </c>
      <c r="P4" s="310" t="s">
        <v>8</v>
      </c>
      <c r="Q4" s="306" t="s">
        <v>42</v>
      </c>
    </row>
    <row r="5" spans="1:17" ht="27" thickBot="1">
      <c r="A5" s="293"/>
      <c r="B5" s="37" t="s">
        <v>44</v>
      </c>
      <c r="C5" s="295"/>
      <c r="D5" s="38" t="s">
        <v>9</v>
      </c>
      <c r="E5" s="39" t="s">
        <v>45</v>
      </c>
      <c r="F5" s="38" t="s">
        <v>11</v>
      </c>
      <c r="G5" s="38" t="s">
        <v>9</v>
      </c>
      <c r="H5" s="40" t="s">
        <v>45</v>
      </c>
      <c r="I5" s="38" t="s">
        <v>11</v>
      </c>
      <c r="J5" s="38" t="s">
        <v>9</v>
      </c>
      <c r="K5" s="40" t="s">
        <v>45</v>
      </c>
      <c r="L5" s="38" t="s">
        <v>11</v>
      </c>
      <c r="M5" s="12" t="s">
        <v>12</v>
      </c>
      <c r="N5" s="287"/>
      <c r="O5" s="309"/>
      <c r="P5" s="311"/>
      <c r="Q5" s="307"/>
    </row>
    <row r="6" spans="1:17" ht="20" customHeight="1">
      <c r="A6" s="100" t="s">
        <v>13</v>
      </c>
      <c r="B6" s="13">
        <v>18</v>
      </c>
      <c r="C6" s="276" t="s">
        <v>108</v>
      </c>
      <c r="D6" s="41">
        <v>29.75</v>
      </c>
      <c r="E6" s="42">
        <v>0</v>
      </c>
      <c r="F6" s="21">
        <f t="shared" ref="F6:F28" si="0">D6+E6</f>
        <v>29.75</v>
      </c>
      <c r="G6" s="41">
        <v>31.8</v>
      </c>
      <c r="H6" s="27">
        <v>0</v>
      </c>
      <c r="I6" s="20">
        <f t="shared" ref="I6:I28" si="1">G6+H6</f>
        <v>31.8</v>
      </c>
      <c r="J6" s="41">
        <v>13.5</v>
      </c>
      <c r="K6" s="27">
        <v>0</v>
      </c>
      <c r="L6" s="22">
        <f t="shared" ref="L6:L28" si="2">J6+K6</f>
        <v>13.5</v>
      </c>
      <c r="M6" s="27">
        <v>2</v>
      </c>
      <c r="N6" s="103">
        <f t="shared" ref="N6:N28" si="3">SUM(F6,I6,L6)</f>
        <v>75.05</v>
      </c>
      <c r="O6" s="119">
        <f t="shared" ref="O6:O28" si="4">N6-M6</f>
        <v>73.05</v>
      </c>
      <c r="P6" s="120">
        <f t="shared" ref="P6:P28" si="5">O6-$O$6</f>
        <v>0</v>
      </c>
      <c r="Q6" s="281">
        <v>20</v>
      </c>
    </row>
    <row r="7" spans="1:17" ht="20" customHeight="1">
      <c r="A7" s="101" t="s">
        <v>15</v>
      </c>
      <c r="B7" s="33">
        <v>4</v>
      </c>
      <c r="C7" s="2" t="s">
        <v>49</v>
      </c>
      <c r="D7" s="43">
        <v>33.81</v>
      </c>
      <c r="E7" s="44">
        <v>2</v>
      </c>
      <c r="F7" s="24">
        <f t="shared" si="0"/>
        <v>35.81</v>
      </c>
      <c r="G7" s="43">
        <v>32.4</v>
      </c>
      <c r="H7" s="28">
        <v>0</v>
      </c>
      <c r="I7" s="25">
        <f t="shared" si="1"/>
        <v>32.4</v>
      </c>
      <c r="J7" s="43">
        <v>14</v>
      </c>
      <c r="K7" s="28">
        <v>0</v>
      </c>
      <c r="L7" s="26">
        <f t="shared" si="2"/>
        <v>14</v>
      </c>
      <c r="M7" s="28">
        <v>4</v>
      </c>
      <c r="N7" s="98">
        <f t="shared" si="3"/>
        <v>82.210000000000008</v>
      </c>
      <c r="O7" s="117">
        <f t="shared" si="4"/>
        <v>78.210000000000008</v>
      </c>
      <c r="P7" s="118">
        <f t="shared" si="5"/>
        <v>5.1600000000000108</v>
      </c>
      <c r="Q7" s="282">
        <v>19</v>
      </c>
    </row>
    <row r="8" spans="1:17" ht="20" customHeight="1">
      <c r="A8" s="101" t="s">
        <v>16</v>
      </c>
      <c r="B8" s="33">
        <v>12</v>
      </c>
      <c r="C8" s="2" t="s">
        <v>97</v>
      </c>
      <c r="D8" s="43">
        <v>33.590000000000003</v>
      </c>
      <c r="E8" s="44">
        <v>0</v>
      </c>
      <c r="F8" s="24">
        <f t="shared" si="0"/>
        <v>33.590000000000003</v>
      </c>
      <c r="G8" s="43">
        <v>33.200000000000003</v>
      </c>
      <c r="H8" s="28">
        <v>0</v>
      </c>
      <c r="I8" s="25">
        <f t="shared" si="1"/>
        <v>33.200000000000003</v>
      </c>
      <c r="J8" s="43">
        <v>16.8</v>
      </c>
      <c r="K8" s="28">
        <v>0</v>
      </c>
      <c r="L8" s="26">
        <f t="shared" si="2"/>
        <v>16.8</v>
      </c>
      <c r="M8" s="28">
        <v>2</v>
      </c>
      <c r="N8" s="98">
        <f t="shared" si="3"/>
        <v>83.59</v>
      </c>
      <c r="O8" s="117">
        <f t="shared" si="4"/>
        <v>81.59</v>
      </c>
      <c r="P8" s="118">
        <f t="shared" si="5"/>
        <v>8.5400000000000063</v>
      </c>
      <c r="Q8" s="282">
        <v>18</v>
      </c>
    </row>
    <row r="9" spans="1:17" ht="20" customHeight="1">
      <c r="A9" s="101" t="s">
        <v>17</v>
      </c>
      <c r="B9" s="33">
        <v>37</v>
      </c>
      <c r="C9" s="2" t="s">
        <v>57</v>
      </c>
      <c r="D9" s="43">
        <v>35.94</v>
      </c>
      <c r="E9" s="44">
        <v>0</v>
      </c>
      <c r="F9" s="24">
        <f t="shared" si="0"/>
        <v>35.94</v>
      </c>
      <c r="G9" s="43">
        <v>36.4</v>
      </c>
      <c r="H9" s="28">
        <v>0</v>
      </c>
      <c r="I9" s="25">
        <f t="shared" si="1"/>
        <v>36.4</v>
      </c>
      <c r="J9" s="43">
        <v>17</v>
      </c>
      <c r="K9" s="28">
        <v>0</v>
      </c>
      <c r="L9" s="26">
        <f t="shared" si="2"/>
        <v>17</v>
      </c>
      <c r="M9" s="28">
        <v>4</v>
      </c>
      <c r="N9" s="98">
        <f t="shared" si="3"/>
        <v>89.34</v>
      </c>
      <c r="O9" s="117">
        <f t="shared" si="4"/>
        <v>85.34</v>
      </c>
      <c r="P9" s="118">
        <f t="shared" si="5"/>
        <v>12.290000000000006</v>
      </c>
      <c r="Q9" s="282">
        <v>17</v>
      </c>
    </row>
    <row r="10" spans="1:17" ht="20" customHeight="1">
      <c r="A10" s="101" t="s">
        <v>18</v>
      </c>
      <c r="B10" s="33">
        <v>2</v>
      </c>
      <c r="C10" s="2" t="s">
        <v>55</v>
      </c>
      <c r="D10" s="43">
        <v>32.5</v>
      </c>
      <c r="E10" s="44">
        <v>0</v>
      </c>
      <c r="F10" s="24">
        <f t="shared" si="0"/>
        <v>32.5</v>
      </c>
      <c r="G10" s="43">
        <v>41.4</v>
      </c>
      <c r="H10" s="28">
        <v>0</v>
      </c>
      <c r="I10" s="25">
        <f t="shared" si="1"/>
        <v>41.4</v>
      </c>
      <c r="J10" s="43">
        <v>16</v>
      </c>
      <c r="K10" s="28">
        <v>0</v>
      </c>
      <c r="L10" s="26">
        <f t="shared" si="2"/>
        <v>16</v>
      </c>
      <c r="M10" s="28">
        <v>4</v>
      </c>
      <c r="N10" s="98">
        <f t="shared" si="3"/>
        <v>89.9</v>
      </c>
      <c r="O10" s="117">
        <f t="shared" si="4"/>
        <v>85.9</v>
      </c>
      <c r="P10" s="118">
        <f t="shared" si="5"/>
        <v>12.850000000000009</v>
      </c>
      <c r="Q10" s="282">
        <v>16</v>
      </c>
    </row>
    <row r="11" spans="1:17" ht="20" customHeight="1">
      <c r="A11" s="101" t="s">
        <v>19</v>
      </c>
      <c r="B11" s="33">
        <v>31</v>
      </c>
      <c r="C11" s="2" t="s">
        <v>47</v>
      </c>
      <c r="D11" s="43">
        <v>36.119999999999997</v>
      </c>
      <c r="E11" s="44">
        <v>0</v>
      </c>
      <c r="F11" s="24">
        <f t="shared" si="0"/>
        <v>36.119999999999997</v>
      </c>
      <c r="G11" s="43">
        <v>37.200000000000003</v>
      </c>
      <c r="H11" s="28">
        <v>2</v>
      </c>
      <c r="I11" s="25">
        <f t="shared" si="1"/>
        <v>39.200000000000003</v>
      </c>
      <c r="J11" s="43">
        <v>16.600000000000001</v>
      </c>
      <c r="K11" s="28">
        <v>0</v>
      </c>
      <c r="L11" s="26">
        <f t="shared" si="2"/>
        <v>16.600000000000001</v>
      </c>
      <c r="M11" s="28">
        <v>6</v>
      </c>
      <c r="N11" s="98">
        <f t="shared" si="3"/>
        <v>91.919999999999987</v>
      </c>
      <c r="O11" s="117">
        <f t="shared" si="4"/>
        <v>85.919999999999987</v>
      </c>
      <c r="P11" s="118">
        <f t="shared" si="5"/>
        <v>12.86999999999999</v>
      </c>
      <c r="Q11" s="282">
        <v>15</v>
      </c>
    </row>
    <row r="12" spans="1:17" ht="20" customHeight="1">
      <c r="A12" s="101" t="s">
        <v>21</v>
      </c>
      <c r="B12" s="33">
        <v>30</v>
      </c>
      <c r="C12" s="2" t="s">
        <v>245</v>
      </c>
      <c r="D12" s="43">
        <v>34.93</v>
      </c>
      <c r="E12" s="44">
        <v>0</v>
      </c>
      <c r="F12" s="24">
        <f t="shared" si="0"/>
        <v>34.93</v>
      </c>
      <c r="G12" s="43">
        <v>32.9</v>
      </c>
      <c r="H12" s="28">
        <v>0</v>
      </c>
      <c r="I12" s="25">
        <f t="shared" si="1"/>
        <v>32.9</v>
      </c>
      <c r="J12" s="43">
        <v>22.3</v>
      </c>
      <c r="K12" s="28">
        <v>0</v>
      </c>
      <c r="L12" s="26">
        <f t="shared" si="2"/>
        <v>22.3</v>
      </c>
      <c r="M12" s="28">
        <v>4</v>
      </c>
      <c r="N12" s="98">
        <f t="shared" si="3"/>
        <v>90.13</v>
      </c>
      <c r="O12" s="117">
        <f t="shared" si="4"/>
        <v>86.13</v>
      </c>
      <c r="P12" s="118">
        <f t="shared" si="5"/>
        <v>13.079999999999998</v>
      </c>
      <c r="Q12" s="282">
        <v>14</v>
      </c>
    </row>
    <row r="13" spans="1:17" ht="20" customHeight="1">
      <c r="A13" s="101" t="s">
        <v>22</v>
      </c>
      <c r="B13" s="33">
        <v>6</v>
      </c>
      <c r="C13" s="2" t="s">
        <v>53</v>
      </c>
      <c r="D13" s="43">
        <v>39.340000000000003</v>
      </c>
      <c r="E13" s="44">
        <v>0</v>
      </c>
      <c r="F13" s="24">
        <f t="shared" si="0"/>
        <v>39.340000000000003</v>
      </c>
      <c r="G13" s="43">
        <v>34</v>
      </c>
      <c r="H13" s="28">
        <v>0</v>
      </c>
      <c r="I13" s="25">
        <f t="shared" si="1"/>
        <v>34</v>
      </c>
      <c r="J13" s="43">
        <v>17.600000000000001</v>
      </c>
      <c r="K13" s="28">
        <v>0</v>
      </c>
      <c r="L13" s="26">
        <f t="shared" si="2"/>
        <v>17.600000000000001</v>
      </c>
      <c r="M13" s="28">
        <v>4</v>
      </c>
      <c r="N13" s="98">
        <f t="shared" si="3"/>
        <v>90.94</v>
      </c>
      <c r="O13" s="117">
        <f t="shared" si="4"/>
        <v>86.94</v>
      </c>
      <c r="P13" s="118">
        <f t="shared" si="5"/>
        <v>13.89</v>
      </c>
      <c r="Q13" s="282">
        <v>13</v>
      </c>
    </row>
    <row r="14" spans="1:17" ht="20" customHeight="1">
      <c r="A14" s="101" t="s">
        <v>24</v>
      </c>
      <c r="B14" s="33">
        <v>13</v>
      </c>
      <c r="C14" s="2" t="s">
        <v>96</v>
      </c>
      <c r="D14" s="43">
        <v>38</v>
      </c>
      <c r="E14" s="44">
        <v>0</v>
      </c>
      <c r="F14" s="24">
        <f t="shared" si="0"/>
        <v>38</v>
      </c>
      <c r="G14" s="43">
        <v>37.299999999999997</v>
      </c>
      <c r="H14" s="28">
        <v>0</v>
      </c>
      <c r="I14" s="25">
        <f t="shared" si="1"/>
        <v>37.299999999999997</v>
      </c>
      <c r="J14" s="43">
        <v>19.100000000000001</v>
      </c>
      <c r="K14" s="28">
        <v>0</v>
      </c>
      <c r="L14" s="26">
        <f t="shared" si="2"/>
        <v>19.100000000000001</v>
      </c>
      <c r="M14" s="28">
        <v>6</v>
      </c>
      <c r="N14" s="98">
        <f t="shared" si="3"/>
        <v>94.4</v>
      </c>
      <c r="O14" s="117">
        <f t="shared" si="4"/>
        <v>88.4</v>
      </c>
      <c r="P14" s="118">
        <f t="shared" si="5"/>
        <v>15.350000000000009</v>
      </c>
      <c r="Q14" s="282">
        <v>12</v>
      </c>
    </row>
    <row r="15" spans="1:17" ht="20" customHeight="1">
      <c r="A15" s="101" t="s">
        <v>25</v>
      </c>
      <c r="B15" s="33">
        <v>29</v>
      </c>
      <c r="C15" s="2" t="s">
        <v>58</v>
      </c>
      <c r="D15" s="43">
        <v>34.76</v>
      </c>
      <c r="E15" s="44">
        <v>0</v>
      </c>
      <c r="F15" s="24">
        <f t="shared" si="0"/>
        <v>34.76</v>
      </c>
      <c r="G15" s="43">
        <v>38.4</v>
      </c>
      <c r="H15" s="28">
        <v>0</v>
      </c>
      <c r="I15" s="25">
        <f t="shared" si="1"/>
        <v>38.4</v>
      </c>
      <c r="J15" s="43">
        <v>20.9</v>
      </c>
      <c r="K15" s="28">
        <v>0</v>
      </c>
      <c r="L15" s="26">
        <f t="shared" si="2"/>
        <v>20.9</v>
      </c>
      <c r="M15" s="28">
        <v>4</v>
      </c>
      <c r="N15" s="98">
        <f t="shared" si="3"/>
        <v>94.06</v>
      </c>
      <c r="O15" s="117">
        <f t="shared" si="4"/>
        <v>90.06</v>
      </c>
      <c r="P15" s="118">
        <f t="shared" si="5"/>
        <v>17.010000000000005</v>
      </c>
      <c r="Q15" s="282">
        <v>11</v>
      </c>
    </row>
    <row r="16" spans="1:17" ht="20" customHeight="1">
      <c r="A16" s="101" t="s">
        <v>26</v>
      </c>
      <c r="B16" s="33">
        <v>3</v>
      </c>
      <c r="C16" s="2" t="s">
        <v>50</v>
      </c>
      <c r="D16" s="43">
        <v>43.04</v>
      </c>
      <c r="E16" s="44">
        <v>0</v>
      </c>
      <c r="F16" s="24">
        <f t="shared" si="0"/>
        <v>43.04</v>
      </c>
      <c r="G16" s="43">
        <v>37.6</v>
      </c>
      <c r="H16" s="28">
        <v>0</v>
      </c>
      <c r="I16" s="25">
        <f t="shared" si="1"/>
        <v>37.6</v>
      </c>
      <c r="J16" s="43">
        <v>15.6</v>
      </c>
      <c r="K16" s="28">
        <v>0</v>
      </c>
      <c r="L16" s="26">
        <f t="shared" si="2"/>
        <v>15.6</v>
      </c>
      <c r="M16" s="28">
        <v>4</v>
      </c>
      <c r="N16" s="98">
        <f t="shared" si="3"/>
        <v>96.24</v>
      </c>
      <c r="O16" s="117">
        <f t="shared" si="4"/>
        <v>92.24</v>
      </c>
      <c r="P16" s="118">
        <f t="shared" si="5"/>
        <v>19.189999999999998</v>
      </c>
      <c r="Q16" s="282">
        <v>10</v>
      </c>
    </row>
    <row r="17" spans="1:17" ht="20" customHeight="1">
      <c r="A17" s="101" t="s">
        <v>27</v>
      </c>
      <c r="B17" s="33">
        <v>21</v>
      </c>
      <c r="C17" s="2" t="s">
        <v>98</v>
      </c>
      <c r="D17" s="43">
        <v>37.22</v>
      </c>
      <c r="E17" s="44">
        <v>0</v>
      </c>
      <c r="F17" s="24">
        <f t="shared" si="0"/>
        <v>37.22</v>
      </c>
      <c r="G17" s="43">
        <v>44.4</v>
      </c>
      <c r="H17" s="28">
        <v>0</v>
      </c>
      <c r="I17" s="25">
        <f t="shared" si="1"/>
        <v>44.4</v>
      </c>
      <c r="J17" s="43">
        <v>17.100000000000001</v>
      </c>
      <c r="K17" s="28">
        <v>0</v>
      </c>
      <c r="L17" s="26">
        <f t="shared" si="2"/>
        <v>17.100000000000001</v>
      </c>
      <c r="M17" s="28">
        <v>4</v>
      </c>
      <c r="N17" s="98">
        <f t="shared" si="3"/>
        <v>98.72</v>
      </c>
      <c r="O17" s="117">
        <f t="shared" si="4"/>
        <v>94.72</v>
      </c>
      <c r="P17" s="118">
        <f t="shared" si="5"/>
        <v>21.67</v>
      </c>
      <c r="Q17" s="282" t="s">
        <v>247</v>
      </c>
    </row>
    <row r="18" spans="1:17" ht="20" customHeight="1">
      <c r="A18" s="101" t="s">
        <v>28</v>
      </c>
      <c r="B18" s="33">
        <v>11</v>
      </c>
      <c r="C18" s="2" t="s">
        <v>100</v>
      </c>
      <c r="D18" s="43">
        <v>38.799999999999997</v>
      </c>
      <c r="E18" s="44">
        <v>2</v>
      </c>
      <c r="F18" s="24">
        <f t="shared" si="0"/>
        <v>40.799999999999997</v>
      </c>
      <c r="G18" s="43">
        <v>38.799999999999997</v>
      </c>
      <c r="H18" s="28">
        <v>0</v>
      </c>
      <c r="I18" s="25">
        <f t="shared" si="1"/>
        <v>38.799999999999997</v>
      </c>
      <c r="J18" s="43">
        <v>19.5</v>
      </c>
      <c r="K18" s="28">
        <v>0</v>
      </c>
      <c r="L18" s="26">
        <f t="shared" si="2"/>
        <v>19.5</v>
      </c>
      <c r="M18" s="28">
        <v>4</v>
      </c>
      <c r="N18" s="98">
        <f t="shared" si="3"/>
        <v>99.1</v>
      </c>
      <c r="O18" s="117">
        <f t="shared" si="4"/>
        <v>95.1</v>
      </c>
      <c r="P18" s="118">
        <f t="shared" si="5"/>
        <v>22.049999999999997</v>
      </c>
      <c r="Q18" s="282">
        <v>9</v>
      </c>
    </row>
    <row r="19" spans="1:17" ht="20" customHeight="1">
      <c r="A19" s="101" t="s">
        <v>29</v>
      </c>
      <c r="B19" s="33">
        <v>38</v>
      </c>
      <c r="C19" s="2" t="s">
        <v>56</v>
      </c>
      <c r="D19" s="43">
        <v>38.03</v>
      </c>
      <c r="E19" s="44">
        <v>0</v>
      </c>
      <c r="F19" s="24">
        <f t="shared" si="0"/>
        <v>38.03</v>
      </c>
      <c r="G19" s="43">
        <v>46</v>
      </c>
      <c r="H19" s="28">
        <v>0</v>
      </c>
      <c r="I19" s="25">
        <f t="shared" si="1"/>
        <v>46</v>
      </c>
      <c r="J19" s="43">
        <v>18.399999999999999</v>
      </c>
      <c r="K19" s="28">
        <v>0</v>
      </c>
      <c r="L19" s="26">
        <f t="shared" si="2"/>
        <v>18.399999999999999</v>
      </c>
      <c r="M19" s="28">
        <v>4</v>
      </c>
      <c r="N19" s="98">
        <f t="shared" si="3"/>
        <v>102.43</v>
      </c>
      <c r="O19" s="117">
        <f t="shared" si="4"/>
        <v>98.43</v>
      </c>
      <c r="P19" s="118">
        <f t="shared" si="5"/>
        <v>25.38000000000001</v>
      </c>
      <c r="Q19" s="282">
        <v>8</v>
      </c>
    </row>
    <row r="20" spans="1:17" ht="20" customHeight="1">
      <c r="A20" s="101" t="s">
        <v>30</v>
      </c>
      <c r="B20" s="33">
        <v>22</v>
      </c>
      <c r="C20" s="2" t="s">
        <v>99</v>
      </c>
      <c r="D20" s="43">
        <v>44.41</v>
      </c>
      <c r="E20" s="44">
        <v>0</v>
      </c>
      <c r="F20" s="24">
        <f t="shared" si="0"/>
        <v>44.41</v>
      </c>
      <c r="G20" s="43">
        <v>42.1</v>
      </c>
      <c r="H20" s="28">
        <v>0</v>
      </c>
      <c r="I20" s="25">
        <f t="shared" si="1"/>
        <v>42.1</v>
      </c>
      <c r="J20" s="43">
        <v>20.5</v>
      </c>
      <c r="K20" s="28">
        <v>0</v>
      </c>
      <c r="L20" s="26">
        <f t="shared" si="2"/>
        <v>20.5</v>
      </c>
      <c r="M20" s="28">
        <v>4</v>
      </c>
      <c r="N20" s="98">
        <f t="shared" si="3"/>
        <v>107.00999999999999</v>
      </c>
      <c r="O20" s="117">
        <f t="shared" si="4"/>
        <v>103.00999999999999</v>
      </c>
      <c r="P20" s="118">
        <f t="shared" si="5"/>
        <v>29.959999999999994</v>
      </c>
      <c r="Q20" s="282">
        <v>7</v>
      </c>
    </row>
    <row r="21" spans="1:17" ht="20" customHeight="1">
      <c r="A21" s="101" t="s">
        <v>33</v>
      </c>
      <c r="B21" s="33">
        <v>7</v>
      </c>
      <c r="C21" s="2" t="s">
        <v>102</v>
      </c>
      <c r="D21" s="43">
        <v>36</v>
      </c>
      <c r="E21" s="44">
        <v>0</v>
      </c>
      <c r="F21" s="24">
        <f t="shared" si="0"/>
        <v>36</v>
      </c>
      <c r="G21" s="43">
        <v>39</v>
      </c>
      <c r="H21" s="28">
        <v>4</v>
      </c>
      <c r="I21" s="25">
        <f t="shared" si="1"/>
        <v>43</v>
      </c>
      <c r="J21" s="43">
        <v>29</v>
      </c>
      <c r="K21" s="28">
        <v>0</v>
      </c>
      <c r="L21" s="26">
        <f t="shared" si="2"/>
        <v>29</v>
      </c>
      <c r="M21" s="28">
        <v>4</v>
      </c>
      <c r="N21" s="98">
        <f t="shared" si="3"/>
        <v>108</v>
      </c>
      <c r="O21" s="117">
        <f t="shared" si="4"/>
        <v>104</v>
      </c>
      <c r="P21" s="118">
        <f t="shared" si="5"/>
        <v>30.950000000000003</v>
      </c>
      <c r="Q21" s="282" t="s">
        <v>247</v>
      </c>
    </row>
    <row r="22" spans="1:17" ht="20" customHeight="1">
      <c r="A22" s="101" t="s">
        <v>34</v>
      </c>
      <c r="B22" s="33">
        <v>5</v>
      </c>
      <c r="C22" s="2" t="s">
        <v>95</v>
      </c>
      <c r="D22" s="43">
        <v>45.72</v>
      </c>
      <c r="E22" s="44">
        <v>0</v>
      </c>
      <c r="F22" s="24">
        <f t="shared" si="0"/>
        <v>45.72</v>
      </c>
      <c r="G22" s="43">
        <v>47.8</v>
      </c>
      <c r="H22" s="28">
        <v>0</v>
      </c>
      <c r="I22" s="25">
        <f t="shared" si="1"/>
        <v>47.8</v>
      </c>
      <c r="J22" s="43">
        <v>16.2</v>
      </c>
      <c r="K22" s="28">
        <v>2</v>
      </c>
      <c r="L22" s="26">
        <f t="shared" si="2"/>
        <v>18.2</v>
      </c>
      <c r="M22" s="28">
        <v>6</v>
      </c>
      <c r="N22" s="98">
        <f t="shared" si="3"/>
        <v>111.72</v>
      </c>
      <c r="O22" s="117">
        <f t="shared" si="4"/>
        <v>105.72</v>
      </c>
      <c r="P22" s="118">
        <f t="shared" si="5"/>
        <v>32.67</v>
      </c>
      <c r="Q22" s="282">
        <v>6</v>
      </c>
    </row>
    <row r="23" spans="1:17" ht="20" customHeight="1">
      <c r="A23" s="101" t="s">
        <v>35</v>
      </c>
      <c r="B23" s="33">
        <v>20</v>
      </c>
      <c r="C23" s="2" t="s">
        <v>109</v>
      </c>
      <c r="D23" s="43">
        <v>49.75</v>
      </c>
      <c r="E23" s="44">
        <v>0</v>
      </c>
      <c r="F23" s="24">
        <f t="shared" si="0"/>
        <v>49.75</v>
      </c>
      <c r="G23" s="43">
        <v>45.7</v>
      </c>
      <c r="H23" s="28">
        <v>0</v>
      </c>
      <c r="I23" s="25">
        <f t="shared" si="1"/>
        <v>45.7</v>
      </c>
      <c r="J23" s="43">
        <v>26</v>
      </c>
      <c r="K23" s="28">
        <v>0</v>
      </c>
      <c r="L23" s="26">
        <f t="shared" si="2"/>
        <v>26</v>
      </c>
      <c r="M23" s="28">
        <v>8</v>
      </c>
      <c r="N23" s="98">
        <f t="shared" si="3"/>
        <v>121.45</v>
      </c>
      <c r="O23" s="117">
        <f t="shared" si="4"/>
        <v>113.45</v>
      </c>
      <c r="P23" s="118">
        <f t="shared" si="5"/>
        <v>40.400000000000006</v>
      </c>
      <c r="Q23" s="282">
        <v>5</v>
      </c>
    </row>
    <row r="24" spans="1:17" ht="20" customHeight="1">
      <c r="A24" s="101" t="s">
        <v>36</v>
      </c>
      <c r="B24" s="33">
        <v>28</v>
      </c>
      <c r="C24" s="2" t="s">
        <v>48</v>
      </c>
      <c r="D24" s="43">
        <v>54.06</v>
      </c>
      <c r="E24" s="44">
        <v>2</v>
      </c>
      <c r="F24" s="24">
        <f t="shared" si="0"/>
        <v>56.06</v>
      </c>
      <c r="G24" s="43">
        <v>52</v>
      </c>
      <c r="H24" s="28">
        <v>0</v>
      </c>
      <c r="I24" s="25">
        <f t="shared" si="1"/>
        <v>52</v>
      </c>
      <c r="J24" s="43">
        <v>23.8</v>
      </c>
      <c r="K24" s="28">
        <v>0</v>
      </c>
      <c r="L24" s="26">
        <f t="shared" si="2"/>
        <v>23.8</v>
      </c>
      <c r="M24" s="28">
        <v>4</v>
      </c>
      <c r="N24" s="98">
        <f t="shared" si="3"/>
        <v>131.86000000000001</v>
      </c>
      <c r="O24" s="117">
        <f t="shared" si="4"/>
        <v>127.86000000000001</v>
      </c>
      <c r="P24" s="118">
        <f t="shared" si="5"/>
        <v>54.810000000000016</v>
      </c>
      <c r="Q24" s="282">
        <v>4</v>
      </c>
    </row>
    <row r="25" spans="1:17" ht="20" customHeight="1">
      <c r="A25" s="101" t="s">
        <v>37</v>
      </c>
      <c r="B25" s="33">
        <v>9</v>
      </c>
      <c r="C25" s="2" t="s">
        <v>52</v>
      </c>
      <c r="D25" s="43">
        <v>44.62</v>
      </c>
      <c r="E25" s="44">
        <v>0</v>
      </c>
      <c r="F25" s="24">
        <f t="shared" si="0"/>
        <v>44.62</v>
      </c>
      <c r="G25" s="43">
        <v>53.4</v>
      </c>
      <c r="H25" s="28">
        <v>0</v>
      </c>
      <c r="I25" s="25">
        <f t="shared" si="1"/>
        <v>53.4</v>
      </c>
      <c r="J25" s="43">
        <v>42.4</v>
      </c>
      <c r="K25" s="28">
        <v>0</v>
      </c>
      <c r="L25" s="26">
        <f t="shared" si="2"/>
        <v>42.4</v>
      </c>
      <c r="M25" s="28">
        <v>10</v>
      </c>
      <c r="N25" s="98">
        <f t="shared" si="3"/>
        <v>140.41999999999999</v>
      </c>
      <c r="O25" s="117">
        <f t="shared" si="4"/>
        <v>130.41999999999999</v>
      </c>
      <c r="P25" s="118">
        <f t="shared" si="5"/>
        <v>57.36999999999999</v>
      </c>
      <c r="Q25" s="282">
        <v>3</v>
      </c>
    </row>
    <row r="26" spans="1:17" ht="20" customHeight="1">
      <c r="A26" s="101" t="s">
        <v>38</v>
      </c>
      <c r="B26" s="33">
        <v>23</v>
      </c>
      <c r="C26" s="2" t="s">
        <v>107</v>
      </c>
      <c r="D26" s="43">
        <v>46.95</v>
      </c>
      <c r="E26" s="44">
        <v>0</v>
      </c>
      <c r="F26" s="24">
        <f t="shared" si="0"/>
        <v>46.95</v>
      </c>
      <c r="G26" s="43">
        <v>52</v>
      </c>
      <c r="H26" s="28">
        <v>0</v>
      </c>
      <c r="I26" s="25">
        <f t="shared" si="1"/>
        <v>52</v>
      </c>
      <c r="J26" s="43">
        <v>40.299999999999997</v>
      </c>
      <c r="K26" s="28">
        <v>0</v>
      </c>
      <c r="L26" s="26">
        <f t="shared" si="2"/>
        <v>40.299999999999997</v>
      </c>
      <c r="M26" s="28">
        <v>8</v>
      </c>
      <c r="N26" s="98">
        <f t="shared" si="3"/>
        <v>139.25</v>
      </c>
      <c r="O26" s="117">
        <f t="shared" si="4"/>
        <v>131.25</v>
      </c>
      <c r="P26" s="118">
        <f t="shared" si="5"/>
        <v>58.2</v>
      </c>
      <c r="Q26" s="282">
        <v>2</v>
      </c>
    </row>
    <row r="27" spans="1:17" ht="20" customHeight="1">
      <c r="A27" s="101" t="s">
        <v>39</v>
      </c>
      <c r="B27" s="33">
        <v>33</v>
      </c>
      <c r="C27" s="2" t="s">
        <v>51</v>
      </c>
      <c r="D27" s="43">
        <v>40.17</v>
      </c>
      <c r="E27" s="44">
        <v>0</v>
      </c>
      <c r="F27" s="24">
        <f t="shared" si="0"/>
        <v>40.17</v>
      </c>
      <c r="G27" s="43">
        <v>42.2</v>
      </c>
      <c r="H27" s="28">
        <v>0</v>
      </c>
      <c r="I27" s="25">
        <f t="shared" si="1"/>
        <v>42.2</v>
      </c>
      <c r="J27" s="43">
        <v>65.5</v>
      </c>
      <c r="K27" s="28">
        <v>0</v>
      </c>
      <c r="L27" s="26">
        <f t="shared" si="2"/>
        <v>65.5</v>
      </c>
      <c r="M27" s="28">
        <v>4</v>
      </c>
      <c r="N27" s="98">
        <f t="shared" si="3"/>
        <v>147.87</v>
      </c>
      <c r="O27" s="117">
        <f t="shared" si="4"/>
        <v>143.87</v>
      </c>
      <c r="P27" s="118">
        <f t="shared" si="5"/>
        <v>70.820000000000007</v>
      </c>
      <c r="Q27" s="282">
        <v>1</v>
      </c>
    </row>
    <row r="28" spans="1:17" ht="20" customHeight="1" thickBot="1">
      <c r="A28" s="102" t="s">
        <v>40</v>
      </c>
      <c r="B28" s="114">
        <v>16</v>
      </c>
      <c r="C28" s="115" t="s">
        <v>103</v>
      </c>
      <c r="D28" s="45">
        <v>66.650000000000006</v>
      </c>
      <c r="E28" s="46">
        <v>0</v>
      </c>
      <c r="F28" s="48">
        <f t="shared" si="0"/>
        <v>66.650000000000006</v>
      </c>
      <c r="G28" s="45">
        <v>97</v>
      </c>
      <c r="H28" s="47">
        <v>0</v>
      </c>
      <c r="I28" s="49">
        <f t="shared" si="1"/>
        <v>97</v>
      </c>
      <c r="J28" s="45">
        <v>66.099999999999994</v>
      </c>
      <c r="K28" s="47">
        <v>0</v>
      </c>
      <c r="L28" s="50">
        <f t="shared" si="2"/>
        <v>66.099999999999994</v>
      </c>
      <c r="M28" s="47">
        <v>8</v>
      </c>
      <c r="N28" s="99">
        <f t="shared" si="3"/>
        <v>229.75</v>
      </c>
      <c r="O28" s="121">
        <f t="shared" si="4"/>
        <v>221.75</v>
      </c>
      <c r="P28" s="122">
        <f t="shared" si="5"/>
        <v>148.69999999999999</v>
      </c>
      <c r="Q28" s="283">
        <v>1</v>
      </c>
    </row>
    <row r="29" spans="1:17" ht="22" thickBot="1">
      <c r="A29" s="288" t="s">
        <v>41</v>
      </c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</row>
    <row r="30" spans="1:17" ht="16">
      <c r="A30" s="292" t="s">
        <v>0</v>
      </c>
      <c r="B30" s="36" t="s">
        <v>43</v>
      </c>
      <c r="C30" s="300" t="s">
        <v>261</v>
      </c>
      <c r="D30" s="296" t="s">
        <v>4</v>
      </c>
      <c r="E30" s="297"/>
      <c r="F30" s="298"/>
      <c r="G30" s="296" t="s">
        <v>262</v>
      </c>
      <c r="H30" s="297"/>
      <c r="I30" s="298"/>
      <c r="J30" s="296" t="s">
        <v>263</v>
      </c>
      <c r="K30" s="297"/>
      <c r="L30" s="298"/>
      <c r="M30" s="3" t="s">
        <v>5</v>
      </c>
      <c r="N30" s="286" t="s">
        <v>6</v>
      </c>
      <c r="O30" s="302" t="s">
        <v>7</v>
      </c>
      <c r="P30" s="304" t="s">
        <v>8</v>
      </c>
      <c r="Q30" s="306" t="s">
        <v>42</v>
      </c>
    </row>
    <row r="31" spans="1:17" ht="27" thickBot="1">
      <c r="A31" s="299"/>
      <c r="B31" s="37" t="s">
        <v>44</v>
      </c>
      <c r="C31" s="301"/>
      <c r="D31" s="38" t="s">
        <v>9</v>
      </c>
      <c r="E31" s="40" t="s">
        <v>45</v>
      </c>
      <c r="F31" s="38" t="s">
        <v>11</v>
      </c>
      <c r="G31" s="38" t="s">
        <v>9</v>
      </c>
      <c r="H31" s="40" t="s">
        <v>45</v>
      </c>
      <c r="I31" s="38" t="s">
        <v>11</v>
      </c>
      <c r="J31" s="105" t="s">
        <v>9</v>
      </c>
      <c r="K31" s="40" t="s">
        <v>45</v>
      </c>
      <c r="L31" s="38" t="s">
        <v>11</v>
      </c>
      <c r="M31" s="106" t="s">
        <v>12</v>
      </c>
      <c r="N31" s="287"/>
      <c r="O31" s="303"/>
      <c r="P31" s="305"/>
      <c r="Q31" s="307"/>
    </row>
    <row r="32" spans="1:17" ht="20" customHeight="1">
      <c r="A32" s="277" t="s">
        <v>13</v>
      </c>
      <c r="B32" s="131">
        <v>1</v>
      </c>
      <c r="C32" s="276" t="s">
        <v>50</v>
      </c>
      <c r="D32" s="41">
        <v>34.5</v>
      </c>
      <c r="E32" s="27">
        <v>0</v>
      </c>
      <c r="F32" s="21">
        <f t="shared" ref="F32:F41" si="6">D32+E32</f>
        <v>34.5</v>
      </c>
      <c r="G32" s="41">
        <v>33.200000000000003</v>
      </c>
      <c r="H32" s="27">
        <v>0</v>
      </c>
      <c r="I32" s="20">
        <f t="shared" ref="I32:I41" si="7">G32+H32</f>
        <v>33.200000000000003</v>
      </c>
      <c r="J32" s="41">
        <v>15.9</v>
      </c>
      <c r="K32" s="27">
        <v>0</v>
      </c>
      <c r="L32" s="22">
        <f t="shared" ref="L32:L41" si="8">J32+K32</f>
        <v>15.9</v>
      </c>
      <c r="M32" s="27">
        <v>4</v>
      </c>
      <c r="N32" s="103">
        <f t="shared" ref="N32:N41" si="9">SUM(F32,I32,L32)</f>
        <v>83.600000000000009</v>
      </c>
      <c r="O32" s="119">
        <f t="shared" ref="O32:O41" si="10">N32-M32</f>
        <v>79.600000000000009</v>
      </c>
      <c r="P32" s="120">
        <f t="shared" ref="P32:P41" si="11">O32-$O$32</f>
        <v>0</v>
      </c>
      <c r="Q32" s="272">
        <v>20</v>
      </c>
    </row>
    <row r="33" spans="1:17" ht="20" customHeight="1">
      <c r="A33" s="278" t="s">
        <v>15</v>
      </c>
      <c r="B33" s="132">
        <v>27</v>
      </c>
      <c r="C33" s="2" t="s">
        <v>47</v>
      </c>
      <c r="D33" s="43">
        <v>33.18</v>
      </c>
      <c r="E33" s="28">
        <v>0</v>
      </c>
      <c r="F33" s="24">
        <f t="shared" si="6"/>
        <v>33.18</v>
      </c>
      <c r="G33" s="43">
        <v>33.5</v>
      </c>
      <c r="H33" s="28">
        <v>0</v>
      </c>
      <c r="I33" s="25">
        <f t="shared" si="7"/>
        <v>33.5</v>
      </c>
      <c r="J33" s="43">
        <v>15.7</v>
      </c>
      <c r="K33" s="28">
        <v>0</v>
      </c>
      <c r="L33" s="26">
        <f t="shared" si="8"/>
        <v>15.7</v>
      </c>
      <c r="M33" s="28">
        <v>2</v>
      </c>
      <c r="N33" s="98">
        <f t="shared" si="9"/>
        <v>82.38000000000001</v>
      </c>
      <c r="O33" s="117">
        <f t="shared" si="10"/>
        <v>80.38000000000001</v>
      </c>
      <c r="P33" s="118">
        <f t="shared" si="11"/>
        <v>0.78000000000000114</v>
      </c>
      <c r="Q33" s="273">
        <v>19</v>
      </c>
    </row>
    <row r="34" spans="1:17" ht="20" customHeight="1">
      <c r="A34" s="278" t="s">
        <v>16</v>
      </c>
      <c r="B34" s="132">
        <v>35</v>
      </c>
      <c r="C34" s="2" t="s">
        <v>57</v>
      </c>
      <c r="D34" s="43">
        <v>35.590000000000003</v>
      </c>
      <c r="E34" s="28">
        <v>2</v>
      </c>
      <c r="F34" s="24">
        <f t="shared" si="6"/>
        <v>37.590000000000003</v>
      </c>
      <c r="G34" s="43">
        <v>35.1</v>
      </c>
      <c r="H34" s="28">
        <v>0</v>
      </c>
      <c r="I34" s="25">
        <f t="shared" si="7"/>
        <v>35.1</v>
      </c>
      <c r="J34" s="43">
        <v>15.7</v>
      </c>
      <c r="K34" s="28">
        <v>0</v>
      </c>
      <c r="L34" s="26">
        <f t="shared" si="8"/>
        <v>15.7</v>
      </c>
      <c r="M34" s="28">
        <v>2</v>
      </c>
      <c r="N34" s="98">
        <f t="shared" si="9"/>
        <v>88.39</v>
      </c>
      <c r="O34" s="117">
        <f t="shared" si="10"/>
        <v>86.39</v>
      </c>
      <c r="P34" s="118">
        <f t="shared" si="11"/>
        <v>6.789999999999992</v>
      </c>
      <c r="Q34" s="273">
        <v>18</v>
      </c>
    </row>
    <row r="35" spans="1:17" ht="20" customHeight="1">
      <c r="A35" s="278" t="s">
        <v>17</v>
      </c>
      <c r="B35" s="132">
        <v>14</v>
      </c>
      <c r="C35" s="2" t="s">
        <v>97</v>
      </c>
      <c r="D35" s="43">
        <v>42.9</v>
      </c>
      <c r="E35" s="28">
        <v>0</v>
      </c>
      <c r="F35" s="24">
        <f t="shared" si="6"/>
        <v>42.9</v>
      </c>
      <c r="G35" s="43">
        <v>38.9</v>
      </c>
      <c r="H35" s="28">
        <v>2</v>
      </c>
      <c r="I35" s="25">
        <f t="shared" si="7"/>
        <v>40.9</v>
      </c>
      <c r="J35" s="43">
        <v>18.600000000000001</v>
      </c>
      <c r="K35" s="28">
        <v>0</v>
      </c>
      <c r="L35" s="26">
        <f t="shared" si="8"/>
        <v>18.600000000000001</v>
      </c>
      <c r="M35" s="28">
        <v>4</v>
      </c>
      <c r="N35" s="98">
        <f t="shared" si="9"/>
        <v>102.4</v>
      </c>
      <c r="O35" s="117">
        <f t="shared" si="10"/>
        <v>98.4</v>
      </c>
      <c r="P35" s="118">
        <f t="shared" si="11"/>
        <v>18.799999999999997</v>
      </c>
      <c r="Q35" s="273">
        <v>17</v>
      </c>
    </row>
    <row r="36" spans="1:17" ht="20" customHeight="1">
      <c r="A36" s="278" t="s">
        <v>18</v>
      </c>
      <c r="B36" s="132">
        <v>19</v>
      </c>
      <c r="C36" s="2" t="s">
        <v>108</v>
      </c>
      <c r="D36" s="43">
        <v>40.49</v>
      </c>
      <c r="E36" s="28">
        <v>0</v>
      </c>
      <c r="F36" s="24">
        <f t="shared" si="6"/>
        <v>40.49</v>
      </c>
      <c r="G36" s="43">
        <v>44.1</v>
      </c>
      <c r="H36" s="28">
        <v>0</v>
      </c>
      <c r="I36" s="25">
        <f t="shared" si="7"/>
        <v>44.1</v>
      </c>
      <c r="J36" s="43">
        <v>23.2</v>
      </c>
      <c r="K36" s="28">
        <v>0</v>
      </c>
      <c r="L36" s="26">
        <f t="shared" si="8"/>
        <v>23.2</v>
      </c>
      <c r="M36" s="28">
        <v>6</v>
      </c>
      <c r="N36" s="98">
        <f t="shared" si="9"/>
        <v>107.79</v>
      </c>
      <c r="O36" s="117">
        <f t="shared" si="10"/>
        <v>101.79</v>
      </c>
      <c r="P36" s="118">
        <f t="shared" si="11"/>
        <v>22.189999999999998</v>
      </c>
      <c r="Q36" s="273">
        <v>16</v>
      </c>
    </row>
    <row r="37" spans="1:17" ht="20" customHeight="1">
      <c r="A37" s="278" t="s">
        <v>19</v>
      </c>
      <c r="B37" s="132">
        <v>36</v>
      </c>
      <c r="C37" s="2" t="s">
        <v>56</v>
      </c>
      <c r="D37" s="43">
        <v>41.19</v>
      </c>
      <c r="E37" s="28">
        <v>0</v>
      </c>
      <c r="F37" s="24">
        <f t="shared" si="6"/>
        <v>41.19</v>
      </c>
      <c r="G37" s="43">
        <v>47.6</v>
      </c>
      <c r="H37" s="28">
        <v>0</v>
      </c>
      <c r="I37" s="25">
        <f t="shared" si="7"/>
        <v>47.6</v>
      </c>
      <c r="J37" s="43">
        <v>20.399999999999999</v>
      </c>
      <c r="K37" s="28">
        <v>0</v>
      </c>
      <c r="L37" s="26">
        <f t="shared" si="8"/>
        <v>20.399999999999999</v>
      </c>
      <c r="M37" s="28">
        <v>6</v>
      </c>
      <c r="N37" s="98">
        <f t="shared" si="9"/>
        <v>109.19</v>
      </c>
      <c r="O37" s="117">
        <f t="shared" si="10"/>
        <v>103.19</v>
      </c>
      <c r="P37" s="118">
        <f t="shared" si="11"/>
        <v>23.589999999999989</v>
      </c>
      <c r="Q37" s="273">
        <v>15</v>
      </c>
    </row>
    <row r="38" spans="1:17" ht="20" customHeight="1">
      <c r="A38" s="278" t="s">
        <v>21</v>
      </c>
      <c r="B38" s="132">
        <v>24</v>
      </c>
      <c r="C38" s="2" t="s">
        <v>107</v>
      </c>
      <c r="D38" s="43">
        <v>43.3</v>
      </c>
      <c r="E38" s="28">
        <v>0</v>
      </c>
      <c r="F38" s="24">
        <f t="shared" si="6"/>
        <v>43.3</v>
      </c>
      <c r="G38" s="43">
        <v>47.4</v>
      </c>
      <c r="H38" s="28">
        <v>0</v>
      </c>
      <c r="I38" s="25">
        <f t="shared" si="7"/>
        <v>47.4</v>
      </c>
      <c r="J38" s="43">
        <v>28.2</v>
      </c>
      <c r="K38" s="28">
        <v>0</v>
      </c>
      <c r="L38" s="26">
        <f t="shared" si="8"/>
        <v>28.2</v>
      </c>
      <c r="M38" s="28">
        <v>8</v>
      </c>
      <c r="N38" s="98">
        <f t="shared" si="9"/>
        <v>118.89999999999999</v>
      </c>
      <c r="O38" s="117">
        <f t="shared" si="10"/>
        <v>110.89999999999999</v>
      </c>
      <c r="P38" s="118">
        <f t="shared" si="11"/>
        <v>31.299999999999983</v>
      </c>
      <c r="Q38" s="273">
        <v>14</v>
      </c>
    </row>
    <row r="39" spans="1:17" ht="20" customHeight="1">
      <c r="A39" s="278" t="s">
        <v>22</v>
      </c>
      <c r="B39" s="132">
        <v>15</v>
      </c>
      <c r="C39" s="2" t="s">
        <v>96</v>
      </c>
      <c r="D39" s="43">
        <v>53.37</v>
      </c>
      <c r="E39" s="28">
        <v>2</v>
      </c>
      <c r="F39" s="24">
        <f t="shared" si="6"/>
        <v>55.37</v>
      </c>
      <c r="G39" s="43">
        <v>45</v>
      </c>
      <c r="H39" s="28">
        <v>2</v>
      </c>
      <c r="I39" s="25">
        <f t="shared" si="7"/>
        <v>47</v>
      </c>
      <c r="J39" s="43">
        <v>41.8</v>
      </c>
      <c r="K39" s="28">
        <v>0</v>
      </c>
      <c r="L39" s="26">
        <f t="shared" si="8"/>
        <v>41.8</v>
      </c>
      <c r="M39" s="28">
        <v>8</v>
      </c>
      <c r="N39" s="98">
        <f t="shared" si="9"/>
        <v>144.17000000000002</v>
      </c>
      <c r="O39" s="117">
        <f t="shared" si="10"/>
        <v>136.17000000000002</v>
      </c>
      <c r="P39" s="118">
        <f t="shared" si="11"/>
        <v>56.570000000000007</v>
      </c>
      <c r="Q39" s="273">
        <v>13</v>
      </c>
    </row>
    <row r="40" spans="1:17" ht="20" customHeight="1">
      <c r="A40" s="279" t="s">
        <v>24</v>
      </c>
      <c r="B40" s="164">
        <v>17</v>
      </c>
      <c r="C40" s="2" t="s">
        <v>103</v>
      </c>
      <c r="D40" s="43">
        <v>64.5</v>
      </c>
      <c r="E40" s="44">
        <v>0</v>
      </c>
      <c r="F40" s="24">
        <f t="shared" si="6"/>
        <v>64.5</v>
      </c>
      <c r="G40" s="43">
        <v>50.5</v>
      </c>
      <c r="H40" s="28">
        <v>0</v>
      </c>
      <c r="I40" s="25">
        <f t="shared" si="7"/>
        <v>50.5</v>
      </c>
      <c r="J40" s="43">
        <v>30.7</v>
      </c>
      <c r="K40" s="28">
        <v>0</v>
      </c>
      <c r="L40" s="26">
        <f t="shared" si="8"/>
        <v>30.7</v>
      </c>
      <c r="M40" s="28">
        <v>6</v>
      </c>
      <c r="N40" s="98">
        <f t="shared" si="9"/>
        <v>145.69999999999999</v>
      </c>
      <c r="O40" s="117">
        <f t="shared" si="10"/>
        <v>139.69999999999999</v>
      </c>
      <c r="P40" s="118">
        <f t="shared" si="11"/>
        <v>60.09999999999998</v>
      </c>
      <c r="Q40" s="274">
        <v>12</v>
      </c>
    </row>
    <row r="41" spans="1:17" ht="20" customHeight="1" thickBot="1">
      <c r="A41" s="280" t="s">
        <v>25</v>
      </c>
      <c r="B41" s="133">
        <v>10</v>
      </c>
      <c r="C41" s="115" t="s">
        <v>101</v>
      </c>
      <c r="D41" s="45">
        <v>46.7</v>
      </c>
      <c r="E41" s="47">
        <v>2</v>
      </c>
      <c r="F41" s="48">
        <f t="shared" si="6"/>
        <v>48.7</v>
      </c>
      <c r="G41" s="45">
        <v>59.6</v>
      </c>
      <c r="H41" s="47">
        <v>2</v>
      </c>
      <c r="I41" s="49">
        <f t="shared" si="7"/>
        <v>61.6</v>
      </c>
      <c r="J41" s="45">
        <v>37.1</v>
      </c>
      <c r="K41" s="47">
        <v>0</v>
      </c>
      <c r="L41" s="50">
        <f t="shared" si="8"/>
        <v>37.1</v>
      </c>
      <c r="M41" s="47">
        <v>4</v>
      </c>
      <c r="N41" s="99">
        <f t="shared" si="9"/>
        <v>147.4</v>
      </c>
      <c r="O41" s="121">
        <f t="shared" si="10"/>
        <v>143.4</v>
      </c>
      <c r="P41" s="122">
        <f t="shared" si="11"/>
        <v>63.8</v>
      </c>
      <c r="Q41" s="275" t="s">
        <v>247</v>
      </c>
    </row>
    <row r="43" spans="1:17" ht="14">
      <c r="A43" s="285" t="s">
        <v>41</v>
      </c>
      <c r="C43" s="284" t="s">
        <v>265</v>
      </c>
      <c r="H43" s="15" t="s">
        <v>41</v>
      </c>
    </row>
    <row r="44" spans="1:17" ht="14">
      <c r="A44" s="285" t="s">
        <v>41</v>
      </c>
      <c r="B44" s="15" t="s">
        <v>41</v>
      </c>
      <c r="C44" s="284" t="s">
        <v>267</v>
      </c>
      <c r="K44" s="266"/>
      <c r="L44" s="266" t="s">
        <v>266</v>
      </c>
      <c r="M44" s="266"/>
      <c r="N44" s="266"/>
      <c r="O44" s="266"/>
      <c r="P44" s="266"/>
      <c r="Q44" s="266"/>
    </row>
    <row r="45" spans="1:17">
      <c r="K45" s="266"/>
      <c r="L45" s="266"/>
      <c r="M45" s="266"/>
      <c r="N45" s="266"/>
      <c r="O45" s="266"/>
      <c r="P45" s="266"/>
      <c r="Q45" s="266"/>
    </row>
  </sheetData>
  <sortState xmlns:xlrd2="http://schemas.microsoft.com/office/spreadsheetml/2017/richdata2" ref="B32:O40">
    <sortCondition ref="O32:O40"/>
  </sortState>
  <mergeCells count="22">
    <mergeCell ref="O30:O31"/>
    <mergeCell ref="P30:P31"/>
    <mergeCell ref="Q30:Q31"/>
    <mergeCell ref="O4:O5"/>
    <mergeCell ref="P4:P5"/>
    <mergeCell ref="Q4:Q5"/>
    <mergeCell ref="N30:N31"/>
    <mergeCell ref="A29:Q29"/>
    <mergeCell ref="A1:Q1"/>
    <mergeCell ref="A2:Q2"/>
    <mergeCell ref="A3:Q3"/>
    <mergeCell ref="A4:A5"/>
    <mergeCell ref="C4:C5"/>
    <mergeCell ref="D4:F4"/>
    <mergeCell ref="G4:I4"/>
    <mergeCell ref="J4:L4"/>
    <mergeCell ref="N4:N5"/>
    <mergeCell ref="A30:A31"/>
    <mergeCell ref="C30:C31"/>
    <mergeCell ref="D30:F30"/>
    <mergeCell ref="G30:I30"/>
    <mergeCell ref="J30:L30"/>
  </mergeCells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1"/>
  <sheetViews>
    <sheetView zoomScale="90" zoomScaleNormal="90" workbookViewId="0">
      <selection activeCell="C57" sqref="C57"/>
    </sheetView>
  </sheetViews>
  <sheetFormatPr baseColWidth="10" defaultColWidth="8.83203125" defaultRowHeight="13"/>
  <cols>
    <col min="1" max="1" width="5.5" customWidth="1"/>
    <col min="2" max="2" width="32.5" customWidth="1"/>
    <col min="3" max="13" width="8.1640625" customWidth="1"/>
    <col min="14" max="14" width="13.6640625" customWidth="1"/>
    <col min="15" max="15" width="11" customWidth="1"/>
  </cols>
  <sheetData>
    <row r="1" spans="1:17" ht="19">
      <c r="A1" s="314"/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</row>
    <row r="2" spans="1:17" ht="19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</row>
    <row r="3" spans="1:17" ht="18">
      <c r="A3" s="289" t="s">
        <v>255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</row>
    <row r="4" spans="1:17" ht="18">
      <c r="A4" s="290" t="s">
        <v>254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</row>
    <row r="5" spans="1:17" ht="18.75" customHeight="1" thickBot="1">
      <c r="A5" s="291" t="s">
        <v>259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6" spans="1:17" ht="12.75" customHeight="1">
      <c r="A6" s="292" t="s">
        <v>0</v>
      </c>
      <c r="B6" s="316" t="s">
        <v>232</v>
      </c>
      <c r="C6" s="312" t="s">
        <v>1</v>
      </c>
      <c r="D6" s="318" t="s">
        <v>2</v>
      </c>
      <c r="E6" s="319"/>
      <c r="F6" s="320"/>
      <c r="G6" s="318" t="s">
        <v>3</v>
      </c>
      <c r="H6" s="319"/>
      <c r="I6" s="320"/>
      <c r="J6" s="318" t="s">
        <v>4</v>
      </c>
      <c r="K6" s="319"/>
      <c r="L6" s="320"/>
      <c r="M6" s="1" t="s">
        <v>5</v>
      </c>
      <c r="N6" s="286" t="s">
        <v>6</v>
      </c>
      <c r="O6" s="308" t="s">
        <v>7</v>
      </c>
      <c r="P6" s="310" t="s">
        <v>8</v>
      </c>
      <c r="Q6" s="306" t="s">
        <v>42</v>
      </c>
    </row>
    <row r="7" spans="1:17" ht="18" customHeight="1" thickBot="1">
      <c r="A7" s="293"/>
      <c r="B7" s="317"/>
      <c r="C7" s="313"/>
      <c r="D7" s="10" t="s">
        <v>9</v>
      </c>
      <c r="E7" s="10" t="s">
        <v>10</v>
      </c>
      <c r="F7" s="10" t="s">
        <v>11</v>
      </c>
      <c r="G7" s="10" t="s">
        <v>9</v>
      </c>
      <c r="H7" s="10" t="s">
        <v>10</v>
      </c>
      <c r="I7" s="10" t="s">
        <v>11</v>
      </c>
      <c r="J7" s="10" t="s">
        <v>9</v>
      </c>
      <c r="K7" s="10" t="s">
        <v>10</v>
      </c>
      <c r="L7" s="11" t="s">
        <v>11</v>
      </c>
      <c r="M7" s="12" t="s">
        <v>12</v>
      </c>
      <c r="N7" s="287"/>
      <c r="O7" s="309"/>
      <c r="P7" s="311"/>
      <c r="Q7" s="321"/>
    </row>
    <row r="8" spans="1:17" ht="20" customHeight="1">
      <c r="A8" s="156" t="s">
        <v>13</v>
      </c>
      <c r="B8" s="267" t="s">
        <v>50</v>
      </c>
      <c r="C8" s="14">
        <v>1</v>
      </c>
      <c r="D8" s="120">
        <v>45</v>
      </c>
      <c r="E8" s="134">
        <v>0</v>
      </c>
      <c r="F8" s="135">
        <f t="shared" ref="F8:F25" si="0">D8+E8</f>
        <v>45</v>
      </c>
      <c r="G8" s="120">
        <v>21.81</v>
      </c>
      <c r="H8" s="134">
        <v>0</v>
      </c>
      <c r="I8" s="136">
        <f t="shared" ref="I8:I25" si="1">G8+H8</f>
        <v>21.81</v>
      </c>
      <c r="J8" s="120">
        <v>57.1</v>
      </c>
      <c r="K8" s="134">
        <v>0</v>
      </c>
      <c r="L8" s="137">
        <f t="shared" ref="L8:L25" si="2">J8+K8</f>
        <v>57.1</v>
      </c>
      <c r="M8" s="134">
        <v>4</v>
      </c>
      <c r="N8" s="138">
        <f t="shared" ref="N8:N25" si="3">SUM(F8,I8,L8)</f>
        <v>123.91</v>
      </c>
      <c r="O8" s="23">
        <f t="shared" ref="O8:O25" si="4">N8-M8</f>
        <v>119.91</v>
      </c>
      <c r="P8" s="107">
        <f t="shared" ref="P8:P25" si="5">O8-$O$8</f>
        <v>0</v>
      </c>
      <c r="Q8" s="29">
        <v>20</v>
      </c>
    </row>
    <row r="9" spans="1:17" ht="20" customHeight="1">
      <c r="A9" s="157" t="s">
        <v>15</v>
      </c>
      <c r="B9" s="268" t="s">
        <v>59</v>
      </c>
      <c r="C9" s="2">
        <v>22</v>
      </c>
      <c r="D9" s="118">
        <v>39.700000000000003</v>
      </c>
      <c r="E9" s="139">
        <v>0</v>
      </c>
      <c r="F9" s="140">
        <f t="shared" si="0"/>
        <v>39.700000000000003</v>
      </c>
      <c r="G9" s="118">
        <v>28.7</v>
      </c>
      <c r="H9" s="139">
        <v>0</v>
      </c>
      <c r="I9" s="141">
        <f t="shared" si="1"/>
        <v>28.7</v>
      </c>
      <c r="J9" s="118">
        <v>58.8</v>
      </c>
      <c r="K9" s="139">
        <v>0</v>
      </c>
      <c r="L9" s="142">
        <f t="shared" si="2"/>
        <v>58.8</v>
      </c>
      <c r="M9" s="139">
        <v>6</v>
      </c>
      <c r="N9" s="143">
        <f t="shared" si="3"/>
        <v>127.2</v>
      </c>
      <c r="O9" s="35">
        <f t="shared" si="4"/>
        <v>121.2</v>
      </c>
      <c r="P9" s="108">
        <f t="shared" si="5"/>
        <v>1.2900000000000063</v>
      </c>
      <c r="Q9" s="30">
        <v>19</v>
      </c>
    </row>
    <row r="10" spans="1:17" ht="20" customHeight="1">
      <c r="A10" s="157" t="s">
        <v>16</v>
      </c>
      <c r="B10" s="268" t="s">
        <v>49</v>
      </c>
      <c r="C10" s="2">
        <v>4</v>
      </c>
      <c r="D10" s="118">
        <v>45</v>
      </c>
      <c r="E10" s="139">
        <v>5</v>
      </c>
      <c r="F10" s="144">
        <f t="shared" si="0"/>
        <v>50</v>
      </c>
      <c r="G10" s="118">
        <v>34.81</v>
      </c>
      <c r="H10" s="139">
        <v>5</v>
      </c>
      <c r="I10" s="145">
        <f t="shared" si="1"/>
        <v>39.81</v>
      </c>
      <c r="J10" s="118">
        <v>55.4</v>
      </c>
      <c r="K10" s="139">
        <v>0</v>
      </c>
      <c r="L10" s="146">
        <f t="shared" si="2"/>
        <v>55.4</v>
      </c>
      <c r="M10" s="147">
        <v>6</v>
      </c>
      <c r="N10" s="148">
        <f t="shared" si="3"/>
        <v>145.21</v>
      </c>
      <c r="O10" s="35">
        <f t="shared" si="4"/>
        <v>139.21</v>
      </c>
      <c r="P10" s="108">
        <f t="shared" si="5"/>
        <v>19.300000000000011</v>
      </c>
      <c r="Q10" s="31">
        <v>18</v>
      </c>
    </row>
    <row r="11" spans="1:17" ht="20" customHeight="1">
      <c r="A11" s="157" t="s">
        <v>17</v>
      </c>
      <c r="B11" s="268" t="s">
        <v>46</v>
      </c>
      <c r="C11" s="2">
        <v>5</v>
      </c>
      <c r="D11" s="118">
        <v>46.5</v>
      </c>
      <c r="E11" s="139">
        <v>5</v>
      </c>
      <c r="F11" s="144">
        <f t="shared" si="0"/>
        <v>51.5</v>
      </c>
      <c r="G11" s="118">
        <v>23.62</v>
      </c>
      <c r="H11" s="139">
        <v>5</v>
      </c>
      <c r="I11" s="145">
        <f t="shared" si="1"/>
        <v>28.62</v>
      </c>
      <c r="J11" s="118">
        <v>68.8</v>
      </c>
      <c r="K11" s="139">
        <v>0</v>
      </c>
      <c r="L11" s="146">
        <f t="shared" si="2"/>
        <v>68.8</v>
      </c>
      <c r="M11" s="147">
        <v>8</v>
      </c>
      <c r="N11" s="148">
        <f t="shared" si="3"/>
        <v>148.92000000000002</v>
      </c>
      <c r="O11" s="35">
        <f t="shared" si="4"/>
        <v>140.92000000000002</v>
      </c>
      <c r="P11" s="108">
        <f t="shared" si="5"/>
        <v>21.010000000000019</v>
      </c>
      <c r="Q11" s="30">
        <v>17</v>
      </c>
    </row>
    <row r="12" spans="1:17" ht="20" customHeight="1">
      <c r="A12" s="157" t="s">
        <v>18</v>
      </c>
      <c r="B12" s="268" t="s">
        <v>47</v>
      </c>
      <c r="C12" s="2">
        <v>15</v>
      </c>
      <c r="D12" s="118">
        <v>54.4</v>
      </c>
      <c r="E12" s="139">
        <v>0</v>
      </c>
      <c r="F12" s="144">
        <f t="shared" si="0"/>
        <v>54.4</v>
      </c>
      <c r="G12" s="118">
        <v>27.63</v>
      </c>
      <c r="H12" s="139">
        <v>0</v>
      </c>
      <c r="I12" s="145">
        <f t="shared" si="1"/>
        <v>27.63</v>
      </c>
      <c r="J12" s="118">
        <v>62.3</v>
      </c>
      <c r="K12" s="139">
        <v>5</v>
      </c>
      <c r="L12" s="146">
        <f t="shared" si="2"/>
        <v>67.3</v>
      </c>
      <c r="M12" s="147">
        <v>8</v>
      </c>
      <c r="N12" s="148">
        <f t="shared" si="3"/>
        <v>149.32999999999998</v>
      </c>
      <c r="O12" s="35">
        <f t="shared" si="4"/>
        <v>141.32999999999998</v>
      </c>
      <c r="P12" s="108">
        <f t="shared" si="5"/>
        <v>21.419999999999987</v>
      </c>
      <c r="Q12" s="31">
        <v>16</v>
      </c>
    </row>
    <row r="13" spans="1:17" ht="20" customHeight="1">
      <c r="A13" s="157" t="s">
        <v>19</v>
      </c>
      <c r="B13" s="269" t="s">
        <v>110</v>
      </c>
      <c r="C13" s="32">
        <v>32</v>
      </c>
      <c r="D13" s="118">
        <v>47.7</v>
      </c>
      <c r="E13" s="139">
        <v>0</v>
      </c>
      <c r="F13" s="144">
        <f t="shared" si="0"/>
        <v>47.7</v>
      </c>
      <c r="G13" s="118">
        <v>37.22</v>
      </c>
      <c r="H13" s="139">
        <v>0</v>
      </c>
      <c r="I13" s="145">
        <f t="shared" si="1"/>
        <v>37.22</v>
      </c>
      <c r="J13" s="118">
        <v>64.5</v>
      </c>
      <c r="K13" s="139">
        <v>0</v>
      </c>
      <c r="L13" s="146">
        <f t="shared" si="2"/>
        <v>64.5</v>
      </c>
      <c r="M13" s="147">
        <v>8</v>
      </c>
      <c r="N13" s="148">
        <f t="shared" si="3"/>
        <v>149.42000000000002</v>
      </c>
      <c r="O13" s="35">
        <f t="shared" si="4"/>
        <v>141.42000000000002</v>
      </c>
      <c r="P13" s="108">
        <f t="shared" si="5"/>
        <v>21.510000000000019</v>
      </c>
      <c r="Q13" s="30">
        <v>15</v>
      </c>
    </row>
    <row r="14" spans="1:17" ht="20" customHeight="1">
      <c r="A14" s="157" t="s">
        <v>21</v>
      </c>
      <c r="B14" s="268" t="s">
        <v>55</v>
      </c>
      <c r="C14" s="2">
        <v>2</v>
      </c>
      <c r="D14" s="118">
        <v>51.4</v>
      </c>
      <c r="E14" s="139">
        <v>5</v>
      </c>
      <c r="F14" s="144">
        <f t="shared" si="0"/>
        <v>56.4</v>
      </c>
      <c r="G14" s="118">
        <v>28.43</v>
      </c>
      <c r="H14" s="139">
        <v>5</v>
      </c>
      <c r="I14" s="145">
        <f t="shared" si="1"/>
        <v>33.43</v>
      </c>
      <c r="J14" s="118">
        <v>61.4</v>
      </c>
      <c r="K14" s="139">
        <v>5</v>
      </c>
      <c r="L14" s="146">
        <f t="shared" si="2"/>
        <v>66.400000000000006</v>
      </c>
      <c r="M14" s="147">
        <v>10</v>
      </c>
      <c r="N14" s="148">
        <f t="shared" si="3"/>
        <v>156.23000000000002</v>
      </c>
      <c r="O14" s="35">
        <f t="shared" si="4"/>
        <v>146.23000000000002</v>
      </c>
      <c r="P14" s="108">
        <f t="shared" si="5"/>
        <v>26.320000000000022</v>
      </c>
      <c r="Q14" s="31">
        <v>14</v>
      </c>
    </row>
    <row r="15" spans="1:17" ht="20" customHeight="1">
      <c r="A15" s="157" t="s">
        <v>22</v>
      </c>
      <c r="B15" s="268" t="s">
        <v>102</v>
      </c>
      <c r="C15" s="2">
        <v>25</v>
      </c>
      <c r="D15" s="118">
        <v>54.4</v>
      </c>
      <c r="E15" s="139">
        <v>0</v>
      </c>
      <c r="F15" s="144">
        <f t="shared" si="0"/>
        <v>54.4</v>
      </c>
      <c r="G15" s="118">
        <v>33.94</v>
      </c>
      <c r="H15" s="139">
        <v>0</v>
      </c>
      <c r="I15" s="145">
        <f t="shared" si="1"/>
        <v>33.94</v>
      </c>
      <c r="J15" s="118">
        <v>68.900000000000006</v>
      </c>
      <c r="K15" s="139">
        <v>0</v>
      </c>
      <c r="L15" s="146">
        <f t="shared" si="2"/>
        <v>68.900000000000006</v>
      </c>
      <c r="M15" s="147">
        <v>10</v>
      </c>
      <c r="N15" s="148">
        <f t="shared" si="3"/>
        <v>157.24</v>
      </c>
      <c r="O15" s="35">
        <f t="shared" si="4"/>
        <v>147.24</v>
      </c>
      <c r="P15" s="108">
        <f t="shared" si="5"/>
        <v>27.330000000000013</v>
      </c>
      <c r="Q15" s="30" t="s">
        <v>247</v>
      </c>
    </row>
    <row r="16" spans="1:17" ht="20" customHeight="1">
      <c r="A16" s="157" t="s">
        <v>24</v>
      </c>
      <c r="B16" s="270" t="s">
        <v>115</v>
      </c>
      <c r="C16" s="2">
        <v>33</v>
      </c>
      <c r="D16" s="118">
        <v>52.5</v>
      </c>
      <c r="E16" s="139">
        <v>5</v>
      </c>
      <c r="F16" s="144">
        <f t="shared" si="0"/>
        <v>57.5</v>
      </c>
      <c r="G16" s="118">
        <v>30.47</v>
      </c>
      <c r="H16" s="139">
        <v>0</v>
      </c>
      <c r="I16" s="145">
        <f t="shared" si="1"/>
        <v>30.47</v>
      </c>
      <c r="J16" s="118">
        <v>68.8</v>
      </c>
      <c r="K16" s="139">
        <v>0</v>
      </c>
      <c r="L16" s="146">
        <f t="shared" si="2"/>
        <v>68.8</v>
      </c>
      <c r="M16" s="147">
        <v>8</v>
      </c>
      <c r="N16" s="148">
        <f t="shared" si="3"/>
        <v>156.76999999999998</v>
      </c>
      <c r="O16" s="35">
        <f t="shared" si="4"/>
        <v>148.76999999999998</v>
      </c>
      <c r="P16" s="108">
        <f t="shared" si="5"/>
        <v>28.859999999999985</v>
      </c>
      <c r="Q16" s="31">
        <v>13</v>
      </c>
    </row>
    <row r="17" spans="1:21" ht="20" customHeight="1">
      <c r="A17" s="158" t="s">
        <v>25</v>
      </c>
      <c r="B17" s="268" t="s">
        <v>106</v>
      </c>
      <c r="C17" s="2">
        <v>19</v>
      </c>
      <c r="D17" s="118">
        <v>53</v>
      </c>
      <c r="E17" s="139">
        <v>0</v>
      </c>
      <c r="F17" s="140">
        <f t="shared" si="0"/>
        <v>53</v>
      </c>
      <c r="G17" s="118">
        <v>32.82</v>
      </c>
      <c r="H17" s="139">
        <v>0</v>
      </c>
      <c r="I17" s="141">
        <f t="shared" si="1"/>
        <v>32.82</v>
      </c>
      <c r="J17" s="118">
        <v>73.599999999999994</v>
      </c>
      <c r="K17" s="139">
        <v>0</v>
      </c>
      <c r="L17" s="149">
        <f t="shared" si="2"/>
        <v>73.599999999999994</v>
      </c>
      <c r="M17" s="147">
        <v>8</v>
      </c>
      <c r="N17" s="143">
        <f t="shared" si="3"/>
        <v>159.41999999999999</v>
      </c>
      <c r="O17" s="35">
        <f t="shared" si="4"/>
        <v>151.41999999999999</v>
      </c>
      <c r="P17" s="108">
        <f t="shared" si="5"/>
        <v>31.509999999999991</v>
      </c>
      <c r="Q17" s="30">
        <v>12</v>
      </c>
    </row>
    <row r="18" spans="1:21" ht="20" customHeight="1">
      <c r="A18" s="158" t="s">
        <v>26</v>
      </c>
      <c r="B18" s="268" t="s">
        <v>112</v>
      </c>
      <c r="C18" s="2">
        <v>23</v>
      </c>
      <c r="D18" s="118">
        <v>51.5</v>
      </c>
      <c r="E18" s="139">
        <v>0</v>
      </c>
      <c r="F18" s="140">
        <f t="shared" si="0"/>
        <v>51.5</v>
      </c>
      <c r="G18" s="118">
        <v>39.97</v>
      </c>
      <c r="H18" s="139">
        <v>10</v>
      </c>
      <c r="I18" s="141">
        <f t="shared" si="1"/>
        <v>49.97</v>
      </c>
      <c r="J18" s="118">
        <v>67.400000000000006</v>
      </c>
      <c r="K18" s="139">
        <v>0</v>
      </c>
      <c r="L18" s="149">
        <f t="shared" si="2"/>
        <v>67.400000000000006</v>
      </c>
      <c r="M18" s="147">
        <v>10</v>
      </c>
      <c r="N18" s="143">
        <f t="shared" si="3"/>
        <v>168.87</v>
      </c>
      <c r="O18" s="35">
        <f t="shared" si="4"/>
        <v>158.87</v>
      </c>
      <c r="P18" s="108">
        <f t="shared" si="5"/>
        <v>38.960000000000008</v>
      </c>
      <c r="Q18" s="31" t="s">
        <v>247</v>
      </c>
    </row>
    <row r="19" spans="1:21" ht="20" customHeight="1">
      <c r="A19" s="158" t="s">
        <v>27</v>
      </c>
      <c r="B19" s="268" t="s">
        <v>116</v>
      </c>
      <c r="C19" s="2">
        <v>36</v>
      </c>
      <c r="D19" s="118">
        <v>49.5</v>
      </c>
      <c r="E19" s="139">
        <v>0</v>
      </c>
      <c r="F19" s="140">
        <f t="shared" si="0"/>
        <v>49.5</v>
      </c>
      <c r="G19" s="118">
        <v>46.5</v>
      </c>
      <c r="H19" s="139">
        <v>5</v>
      </c>
      <c r="I19" s="141">
        <f t="shared" si="1"/>
        <v>51.5</v>
      </c>
      <c r="J19" s="118">
        <v>63.1</v>
      </c>
      <c r="K19" s="139">
        <v>5</v>
      </c>
      <c r="L19" s="149">
        <f t="shared" si="2"/>
        <v>68.099999999999994</v>
      </c>
      <c r="M19" s="147">
        <v>8</v>
      </c>
      <c r="N19" s="143">
        <f t="shared" si="3"/>
        <v>169.1</v>
      </c>
      <c r="O19" s="35">
        <f t="shared" si="4"/>
        <v>161.1</v>
      </c>
      <c r="P19" s="108">
        <f t="shared" si="5"/>
        <v>41.19</v>
      </c>
      <c r="Q19" s="30">
        <v>11</v>
      </c>
    </row>
    <row r="20" spans="1:21" ht="20" customHeight="1">
      <c r="A20" s="158" t="s">
        <v>28</v>
      </c>
      <c r="B20" s="268" t="s">
        <v>61</v>
      </c>
      <c r="C20" s="2">
        <v>18</v>
      </c>
      <c r="D20" s="118">
        <v>52.8</v>
      </c>
      <c r="E20" s="139">
        <v>0</v>
      </c>
      <c r="F20" s="140">
        <f t="shared" si="0"/>
        <v>52.8</v>
      </c>
      <c r="G20" s="118">
        <v>32.29</v>
      </c>
      <c r="H20" s="139">
        <v>5</v>
      </c>
      <c r="I20" s="141">
        <f t="shared" si="1"/>
        <v>37.29</v>
      </c>
      <c r="J20" s="118">
        <v>82.7</v>
      </c>
      <c r="K20" s="139">
        <v>0</v>
      </c>
      <c r="L20" s="149">
        <f t="shared" si="2"/>
        <v>82.7</v>
      </c>
      <c r="M20" s="147">
        <v>10</v>
      </c>
      <c r="N20" s="143">
        <f t="shared" si="3"/>
        <v>172.79000000000002</v>
      </c>
      <c r="O20" s="35">
        <f t="shared" si="4"/>
        <v>162.79000000000002</v>
      </c>
      <c r="P20" s="108">
        <f t="shared" si="5"/>
        <v>42.880000000000024</v>
      </c>
      <c r="Q20" s="31">
        <v>10</v>
      </c>
    </row>
    <row r="21" spans="1:21" ht="20" customHeight="1">
      <c r="A21" s="158" t="s">
        <v>29</v>
      </c>
      <c r="B21" s="268" t="s">
        <v>54</v>
      </c>
      <c r="C21" s="2">
        <v>27</v>
      </c>
      <c r="D21" s="118">
        <v>55.1</v>
      </c>
      <c r="E21" s="139">
        <v>5</v>
      </c>
      <c r="F21" s="140">
        <f t="shared" si="0"/>
        <v>60.1</v>
      </c>
      <c r="G21" s="118">
        <v>34.53</v>
      </c>
      <c r="H21" s="139">
        <v>5</v>
      </c>
      <c r="I21" s="141">
        <f t="shared" si="1"/>
        <v>39.53</v>
      </c>
      <c r="J21" s="118">
        <v>79.5</v>
      </c>
      <c r="K21" s="139">
        <v>0</v>
      </c>
      <c r="L21" s="149">
        <f t="shared" si="2"/>
        <v>79.5</v>
      </c>
      <c r="M21" s="147">
        <v>10</v>
      </c>
      <c r="N21" s="143">
        <f t="shared" si="3"/>
        <v>179.13</v>
      </c>
      <c r="O21" s="35">
        <f t="shared" si="4"/>
        <v>169.13</v>
      </c>
      <c r="P21" s="108">
        <f t="shared" si="5"/>
        <v>49.22</v>
      </c>
      <c r="Q21" s="30">
        <v>9</v>
      </c>
    </row>
    <row r="22" spans="1:21" ht="20" customHeight="1">
      <c r="A22" s="158" t="s">
        <v>30</v>
      </c>
      <c r="B22" s="268" t="s">
        <v>100</v>
      </c>
      <c r="C22" s="2">
        <v>14</v>
      </c>
      <c r="D22" s="118">
        <v>52.3</v>
      </c>
      <c r="E22" s="139">
        <v>5</v>
      </c>
      <c r="F22" s="140">
        <f t="shared" si="0"/>
        <v>57.3</v>
      </c>
      <c r="G22" s="118">
        <v>46.87</v>
      </c>
      <c r="H22" s="139">
        <v>0</v>
      </c>
      <c r="I22" s="141">
        <f t="shared" si="1"/>
        <v>46.87</v>
      </c>
      <c r="J22" s="118">
        <v>81.5</v>
      </c>
      <c r="K22" s="139">
        <v>0</v>
      </c>
      <c r="L22" s="149">
        <f t="shared" si="2"/>
        <v>81.5</v>
      </c>
      <c r="M22" s="147">
        <v>12</v>
      </c>
      <c r="N22" s="143">
        <f t="shared" si="3"/>
        <v>185.67</v>
      </c>
      <c r="O22" s="35">
        <f t="shared" si="4"/>
        <v>173.67</v>
      </c>
      <c r="P22" s="108">
        <f t="shared" si="5"/>
        <v>53.759999999999991</v>
      </c>
      <c r="Q22" s="31">
        <v>8</v>
      </c>
    </row>
    <row r="23" spans="1:21" ht="20" customHeight="1">
      <c r="A23" s="158" t="s">
        <v>33</v>
      </c>
      <c r="B23" s="268" t="s">
        <v>94</v>
      </c>
      <c r="C23" s="2">
        <v>24</v>
      </c>
      <c r="D23" s="118">
        <v>57.1</v>
      </c>
      <c r="E23" s="139">
        <v>0</v>
      </c>
      <c r="F23" s="140">
        <f t="shared" si="0"/>
        <v>57.1</v>
      </c>
      <c r="G23" s="118">
        <v>33.9</v>
      </c>
      <c r="H23" s="139">
        <v>5</v>
      </c>
      <c r="I23" s="141">
        <f t="shared" si="1"/>
        <v>38.9</v>
      </c>
      <c r="J23" s="118">
        <v>105.1</v>
      </c>
      <c r="K23" s="139">
        <v>0</v>
      </c>
      <c r="L23" s="149">
        <f t="shared" si="2"/>
        <v>105.1</v>
      </c>
      <c r="M23" s="147">
        <v>14</v>
      </c>
      <c r="N23" s="143">
        <f t="shared" si="3"/>
        <v>201.1</v>
      </c>
      <c r="O23" s="35">
        <f t="shared" si="4"/>
        <v>187.1</v>
      </c>
      <c r="P23" s="108">
        <f t="shared" si="5"/>
        <v>67.19</v>
      </c>
      <c r="Q23" s="30">
        <v>7</v>
      </c>
    </row>
    <row r="24" spans="1:21" ht="20" customHeight="1">
      <c r="A24" s="158" t="s">
        <v>34</v>
      </c>
      <c r="B24" s="268" t="s">
        <v>113</v>
      </c>
      <c r="C24" s="2">
        <v>28</v>
      </c>
      <c r="D24" s="118">
        <v>52.2</v>
      </c>
      <c r="E24" s="139">
        <v>0</v>
      </c>
      <c r="F24" s="140">
        <f t="shared" si="0"/>
        <v>52.2</v>
      </c>
      <c r="G24" s="118">
        <v>82.78</v>
      </c>
      <c r="H24" s="139">
        <v>10</v>
      </c>
      <c r="I24" s="141">
        <f t="shared" si="1"/>
        <v>92.78</v>
      </c>
      <c r="J24" s="118">
        <v>77.5</v>
      </c>
      <c r="K24" s="139">
        <v>5</v>
      </c>
      <c r="L24" s="149">
        <f t="shared" si="2"/>
        <v>82.5</v>
      </c>
      <c r="M24" s="147">
        <v>12</v>
      </c>
      <c r="N24" s="143">
        <f t="shared" si="3"/>
        <v>227.48000000000002</v>
      </c>
      <c r="O24" s="35">
        <f t="shared" si="4"/>
        <v>215.48000000000002</v>
      </c>
      <c r="P24" s="108">
        <f t="shared" si="5"/>
        <v>95.570000000000022</v>
      </c>
      <c r="Q24" s="31" t="s">
        <v>247</v>
      </c>
    </row>
    <row r="25" spans="1:21" ht="20" customHeight="1" thickBot="1">
      <c r="A25" s="159" t="s">
        <v>35</v>
      </c>
      <c r="B25" s="271" t="s">
        <v>104</v>
      </c>
      <c r="C25" s="115">
        <v>11</v>
      </c>
      <c r="D25" s="122">
        <v>72.099999999999994</v>
      </c>
      <c r="E25" s="150">
        <v>0</v>
      </c>
      <c r="F25" s="151">
        <f t="shared" si="0"/>
        <v>72.099999999999994</v>
      </c>
      <c r="G25" s="122">
        <v>71.290000000000006</v>
      </c>
      <c r="H25" s="150">
        <v>15</v>
      </c>
      <c r="I25" s="152">
        <f t="shared" si="1"/>
        <v>86.29</v>
      </c>
      <c r="J25" s="122">
        <v>118.8</v>
      </c>
      <c r="K25" s="150">
        <v>0</v>
      </c>
      <c r="L25" s="153">
        <f t="shared" si="2"/>
        <v>118.8</v>
      </c>
      <c r="M25" s="154">
        <v>18</v>
      </c>
      <c r="N25" s="155">
        <f t="shared" si="3"/>
        <v>277.19</v>
      </c>
      <c r="O25" s="110">
        <f t="shared" si="4"/>
        <v>259.19</v>
      </c>
      <c r="P25" s="113">
        <f t="shared" si="5"/>
        <v>139.28</v>
      </c>
      <c r="Q25" s="116">
        <v>6</v>
      </c>
    </row>
    <row r="26" spans="1:21" ht="22" thickBot="1">
      <c r="A26" s="315"/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</row>
    <row r="27" spans="1:21" ht="15.75" customHeight="1">
      <c r="A27" s="292" t="s">
        <v>0</v>
      </c>
      <c r="B27" s="294" t="s">
        <v>241</v>
      </c>
      <c r="C27" s="312" t="s">
        <v>1</v>
      </c>
      <c r="D27" s="296" t="s">
        <v>2</v>
      </c>
      <c r="E27" s="297"/>
      <c r="F27" s="298"/>
      <c r="G27" s="296" t="s">
        <v>3</v>
      </c>
      <c r="H27" s="297"/>
      <c r="I27" s="298"/>
      <c r="J27" s="296" t="s">
        <v>4</v>
      </c>
      <c r="K27" s="297"/>
      <c r="L27" s="298"/>
      <c r="M27" s="3" t="s">
        <v>5</v>
      </c>
      <c r="N27" s="286" t="s">
        <v>6</v>
      </c>
      <c r="O27" s="302" t="s">
        <v>7</v>
      </c>
      <c r="P27" s="304" t="s">
        <v>8</v>
      </c>
      <c r="Q27" s="306" t="s">
        <v>42</v>
      </c>
    </row>
    <row r="28" spans="1:21" ht="13.5" customHeight="1" thickBot="1">
      <c r="A28" s="293"/>
      <c r="B28" s="295"/>
      <c r="C28" s="313"/>
      <c r="D28" s="38" t="s">
        <v>9</v>
      </c>
      <c r="E28" s="38" t="s">
        <v>10</v>
      </c>
      <c r="F28" s="38" t="s">
        <v>11</v>
      </c>
      <c r="G28" s="38" t="s">
        <v>9</v>
      </c>
      <c r="H28" s="38" t="s">
        <v>10</v>
      </c>
      <c r="I28" s="38" t="s">
        <v>11</v>
      </c>
      <c r="J28" s="38" t="s">
        <v>9</v>
      </c>
      <c r="K28" s="38" t="s">
        <v>10</v>
      </c>
      <c r="L28" s="104" t="s">
        <v>11</v>
      </c>
      <c r="M28" s="106" t="s">
        <v>12</v>
      </c>
      <c r="N28" s="287"/>
      <c r="O28" s="303"/>
      <c r="P28" s="305"/>
      <c r="Q28" s="307"/>
    </row>
    <row r="29" spans="1:21" ht="20" customHeight="1">
      <c r="A29" s="160" t="s">
        <v>13</v>
      </c>
      <c r="B29" s="267" t="s">
        <v>47</v>
      </c>
      <c r="C29" s="96">
        <v>42</v>
      </c>
      <c r="D29" s="17">
        <v>44.5</v>
      </c>
      <c r="E29" s="27">
        <v>5</v>
      </c>
      <c r="F29" s="19">
        <f t="shared" ref="F29:F47" si="6">D29+E29</f>
        <v>49.5</v>
      </c>
      <c r="G29" s="17">
        <v>24.88</v>
      </c>
      <c r="H29" s="27">
        <v>0</v>
      </c>
      <c r="I29" s="20">
        <f t="shared" ref="I29:I47" si="7">G29+H29</f>
        <v>24.88</v>
      </c>
      <c r="J29" s="17">
        <v>57.3</v>
      </c>
      <c r="K29" s="27">
        <v>0</v>
      </c>
      <c r="L29" s="22">
        <f t="shared" ref="L29:L47" si="8">J29+K29</f>
        <v>57.3</v>
      </c>
      <c r="M29" s="27">
        <v>8</v>
      </c>
      <c r="N29" s="127">
        <f t="shared" ref="N29:N47" si="9">SUM(F29,I29,L29)</f>
        <v>131.68</v>
      </c>
      <c r="O29" s="128">
        <f t="shared" ref="O29:O47" si="10">N29-M29</f>
        <v>123.68</v>
      </c>
      <c r="P29" s="120">
        <f>O29-$O$29</f>
        <v>0</v>
      </c>
      <c r="Q29" s="123">
        <v>20</v>
      </c>
    </row>
    <row r="30" spans="1:21" ht="20" customHeight="1">
      <c r="A30" s="161" t="s">
        <v>15</v>
      </c>
      <c r="B30" s="268" t="s">
        <v>49</v>
      </c>
      <c r="C30" s="16">
        <v>9</v>
      </c>
      <c r="D30" s="18">
        <v>47.4</v>
      </c>
      <c r="E30" s="28">
        <v>0</v>
      </c>
      <c r="F30" s="34">
        <f t="shared" si="6"/>
        <v>47.4</v>
      </c>
      <c r="G30" s="18">
        <v>25.47</v>
      </c>
      <c r="H30" s="28">
        <v>0</v>
      </c>
      <c r="I30" s="25">
        <f t="shared" si="7"/>
        <v>25.47</v>
      </c>
      <c r="J30" s="18">
        <v>63.2</v>
      </c>
      <c r="K30" s="28">
        <v>0</v>
      </c>
      <c r="L30" s="26">
        <f t="shared" si="8"/>
        <v>63.2</v>
      </c>
      <c r="M30" s="28">
        <v>6</v>
      </c>
      <c r="N30" s="126">
        <f t="shared" si="9"/>
        <v>136.07</v>
      </c>
      <c r="O30" s="109">
        <f t="shared" si="10"/>
        <v>130.07</v>
      </c>
      <c r="P30" s="118">
        <f t="shared" ref="P30:P47" si="11">O30-$O$29</f>
        <v>6.3899999999999864</v>
      </c>
      <c r="Q30" s="124">
        <v>19</v>
      </c>
    </row>
    <row r="31" spans="1:21" ht="20" customHeight="1">
      <c r="A31" s="161" t="s">
        <v>16</v>
      </c>
      <c r="B31" s="268" t="s">
        <v>50</v>
      </c>
      <c r="C31" s="16">
        <v>7</v>
      </c>
      <c r="D31" s="18">
        <v>46.4</v>
      </c>
      <c r="E31" s="28">
        <v>5</v>
      </c>
      <c r="F31" s="34">
        <f t="shared" si="6"/>
        <v>51.4</v>
      </c>
      <c r="G31" s="18">
        <v>23.65</v>
      </c>
      <c r="H31" s="28">
        <v>0</v>
      </c>
      <c r="I31" s="25">
        <f t="shared" si="7"/>
        <v>23.65</v>
      </c>
      <c r="J31" s="18">
        <v>57.8</v>
      </c>
      <c r="K31" s="28">
        <v>0</v>
      </c>
      <c r="L31" s="26">
        <f t="shared" si="8"/>
        <v>57.8</v>
      </c>
      <c r="M31" s="28">
        <v>2</v>
      </c>
      <c r="N31" s="126">
        <f t="shared" si="9"/>
        <v>132.85</v>
      </c>
      <c r="O31" s="109">
        <f t="shared" si="10"/>
        <v>130.85</v>
      </c>
      <c r="P31" s="118">
        <f t="shared" si="11"/>
        <v>7.1699999999999875</v>
      </c>
      <c r="Q31" s="124">
        <v>18</v>
      </c>
      <c r="U31" s="15" t="s">
        <v>41</v>
      </c>
    </row>
    <row r="32" spans="1:21" ht="20" customHeight="1">
      <c r="A32" s="162" t="s">
        <v>17</v>
      </c>
      <c r="B32" s="268" t="s">
        <v>110</v>
      </c>
      <c r="C32" s="16">
        <v>29</v>
      </c>
      <c r="D32" s="18">
        <v>42.4</v>
      </c>
      <c r="E32" s="28">
        <v>0</v>
      </c>
      <c r="F32" s="34">
        <f t="shared" si="6"/>
        <v>42.4</v>
      </c>
      <c r="G32" s="18">
        <v>29.75</v>
      </c>
      <c r="H32" s="28">
        <v>10</v>
      </c>
      <c r="I32" s="25">
        <f t="shared" si="7"/>
        <v>39.75</v>
      </c>
      <c r="J32" s="18">
        <v>53.2</v>
      </c>
      <c r="K32" s="28">
        <v>0</v>
      </c>
      <c r="L32" s="26">
        <f t="shared" si="8"/>
        <v>53.2</v>
      </c>
      <c r="M32" s="28">
        <v>2</v>
      </c>
      <c r="N32" s="126">
        <f t="shared" si="9"/>
        <v>135.35000000000002</v>
      </c>
      <c r="O32" s="109">
        <f t="shared" si="10"/>
        <v>133.35000000000002</v>
      </c>
      <c r="P32" s="118">
        <f t="shared" si="11"/>
        <v>9.6700000000000159</v>
      </c>
      <c r="Q32" s="124">
        <v>17</v>
      </c>
    </row>
    <row r="33" spans="1:20" ht="20" customHeight="1">
      <c r="A33" s="162" t="s">
        <v>18</v>
      </c>
      <c r="B33" s="268" t="s">
        <v>60</v>
      </c>
      <c r="C33" s="16">
        <v>41</v>
      </c>
      <c r="D33" s="18">
        <v>47.2</v>
      </c>
      <c r="E33" s="28">
        <v>0</v>
      </c>
      <c r="F33" s="34">
        <f t="shared" si="6"/>
        <v>47.2</v>
      </c>
      <c r="G33" s="18">
        <v>25.8</v>
      </c>
      <c r="H33" s="28">
        <v>5</v>
      </c>
      <c r="I33" s="25">
        <f t="shared" si="7"/>
        <v>30.8</v>
      </c>
      <c r="J33" s="18">
        <v>60.2</v>
      </c>
      <c r="K33" s="28">
        <v>0</v>
      </c>
      <c r="L33" s="26">
        <f t="shared" si="8"/>
        <v>60.2</v>
      </c>
      <c r="M33" s="28">
        <v>4</v>
      </c>
      <c r="N33" s="126">
        <f t="shared" si="9"/>
        <v>138.19999999999999</v>
      </c>
      <c r="O33" s="109">
        <f t="shared" si="10"/>
        <v>134.19999999999999</v>
      </c>
      <c r="P33" s="118">
        <f t="shared" si="11"/>
        <v>10.519999999999982</v>
      </c>
      <c r="Q33" s="124">
        <v>16</v>
      </c>
    </row>
    <row r="34" spans="1:20" ht="20" customHeight="1">
      <c r="A34" s="162" t="s">
        <v>19</v>
      </c>
      <c r="B34" s="268" t="s">
        <v>55</v>
      </c>
      <c r="C34" s="16">
        <v>6</v>
      </c>
      <c r="D34" s="18">
        <v>53.3</v>
      </c>
      <c r="E34" s="28">
        <v>0</v>
      </c>
      <c r="F34" s="34">
        <f t="shared" si="6"/>
        <v>53.3</v>
      </c>
      <c r="G34" s="18">
        <v>26.72</v>
      </c>
      <c r="H34" s="28">
        <v>0</v>
      </c>
      <c r="I34" s="25">
        <f t="shared" si="7"/>
        <v>26.72</v>
      </c>
      <c r="J34" s="18">
        <v>60.4</v>
      </c>
      <c r="K34" s="28">
        <v>0</v>
      </c>
      <c r="L34" s="26">
        <f t="shared" si="8"/>
        <v>60.4</v>
      </c>
      <c r="M34" s="28">
        <v>6</v>
      </c>
      <c r="N34" s="126">
        <f t="shared" si="9"/>
        <v>140.41999999999999</v>
      </c>
      <c r="O34" s="109">
        <f t="shared" si="10"/>
        <v>134.41999999999999</v>
      </c>
      <c r="P34" s="118">
        <f t="shared" si="11"/>
        <v>10.739999999999981</v>
      </c>
      <c r="Q34" s="124">
        <v>15</v>
      </c>
    </row>
    <row r="35" spans="1:20" ht="20" customHeight="1">
      <c r="A35" s="162" t="s">
        <v>21</v>
      </c>
      <c r="B35" s="268" t="s">
        <v>105</v>
      </c>
      <c r="C35" s="16">
        <v>13</v>
      </c>
      <c r="D35" s="18">
        <v>45.6</v>
      </c>
      <c r="E35" s="28">
        <v>0</v>
      </c>
      <c r="F35" s="34">
        <f t="shared" si="6"/>
        <v>45.6</v>
      </c>
      <c r="G35" s="18">
        <v>29.85</v>
      </c>
      <c r="H35" s="28">
        <v>5</v>
      </c>
      <c r="I35" s="25">
        <f t="shared" si="7"/>
        <v>34.85</v>
      </c>
      <c r="J35" s="18">
        <v>58</v>
      </c>
      <c r="K35" s="28">
        <v>0</v>
      </c>
      <c r="L35" s="26">
        <f t="shared" si="8"/>
        <v>58</v>
      </c>
      <c r="M35" s="28">
        <v>4</v>
      </c>
      <c r="N35" s="126">
        <f t="shared" si="9"/>
        <v>138.44999999999999</v>
      </c>
      <c r="O35" s="109">
        <f t="shared" si="10"/>
        <v>134.44999999999999</v>
      </c>
      <c r="P35" s="118">
        <f t="shared" si="11"/>
        <v>10.769999999999982</v>
      </c>
      <c r="Q35" s="124">
        <v>14</v>
      </c>
      <c r="T35" s="15" t="s">
        <v>41</v>
      </c>
    </row>
    <row r="36" spans="1:20" ht="20" customHeight="1">
      <c r="A36" s="162" t="s">
        <v>22</v>
      </c>
      <c r="B36" s="268" t="s">
        <v>94</v>
      </c>
      <c r="C36" s="16">
        <v>20</v>
      </c>
      <c r="D36" s="18">
        <v>48.4</v>
      </c>
      <c r="E36" s="28">
        <v>0</v>
      </c>
      <c r="F36" s="34">
        <f t="shared" si="6"/>
        <v>48.4</v>
      </c>
      <c r="G36" s="18">
        <v>24.72</v>
      </c>
      <c r="H36" s="28">
        <v>5</v>
      </c>
      <c r="I36" s="25">
        <f t="shared" si="7"/>
        <v>29.72</v>
      </c>
      <c r="J36" s="18">
        <v>64.5</v>
      </c>
      <c r="K36" s="28">
        <v>0</v>
      </c>
      <c r="L36" s="26">
        <f t="shared" si="8"/>
        <v>64.5</v>
      </c>
      <c r="M36" s="28">
        <v>8</v>
      </c>
      <c r="N36" s="126">
        <f t="shared" si="9"/>
        <v>142.62</v>
      </c>
      <c r="O36" s="109">
        <f t="shared" si="10"/>
        <v>134.62</v>
      </c>
      <c r="P36" s="118">
        <f t="shared" si="11"/>
        <v>10.939999999999998</v>
      </c>
      <c r="Q36" s="124">
        <v>13</v>
      </c>
    </row>
    <row r="37" spans="1:20" ht="20" customHeight="1">
      <c r="A37" s="162" t="s">
        <v>24</v>
      </c>
      <c r="B37" s="268" t="s">
        <v>96</v>
      </c>
      <c r="C37" s="16">
        <v>26</v>
      </c>
      <c r="D37" s="18">
        <v>46.5</v>
      </c>
      <c r="E37" s="28">
        <v>5</v>
      </c>
      <c r="F37" s="34">
        <f t="shared" si="6"/>
        <v>51.5</v>
      </c>
      <c r="G37" s="18">
        <v>32.659999999999997</v>
      </c>
      <c r="H37" s="28">
        <v>0</v>
      </c>
      <c r="I37" s="25">
        <f t="shared" si="7"/>
        <v>32.659999999999997</v>
      </c>
      <c r="J37" s="18">
        <v>58.2</v>
      </c>
      <c r="K37" s="28">
        <v>0</v>
      </c>
      <c r="L37" s="26">
        <f t="shared" si="8"/>
        <v>58.2</v>
      </c>
      <c r="M37" s="28">
        <v>6</v>
      </c>
      <c r="N37" s="126">
        <f t="shared" si="9"/>
        <v>142.36000000000001</v>
      </c>
      <c r="O37" s="109">
        <f t="shared" si="10"/>
        <v>136.36000000000001</v>
      </c>
      <c r="P37" s="118">
        <f t="shared" si="11"/>
        <v>12.680000000000007</v>
      </c>
      <c r="Q37" s="124">
        <v>12</v>
      </c>
    </row>
    <row r="38" spans="1:20" ht="20" customHeight="1">
      <c r="A38" s="162" t="s">
        <v>25</v>
      </c>
      <c r="B38" s="268" t="s">
        <v>46</v>
      </c>
      <c r="C38" s="16">
        <v>10</v>
      </c>
      <c r="D38" s="18">
        <v>48.1</v>
      </c>
      <c r="E38" s="28">
        <v>0</v>
      </c>
      <c r="F38" s="34">
        <f t="shared" si="6"/>
        <v>48.1</v>
      </c>
      <c r="G38" s="18">
        <v>29.38</v>
      </c>
      <c r="H38" s="28">
        <v>5</v>
      </c>
      <c r="I38" s="25">
        <f t="shared" si="7"/>
        <v>34.379999999999995</v>
      </c>
      <c r="J38" s="18">
        <v>65.7</v>
      </c>
      <c r="K38" s="28">
        <v>0</v>
      </c>
      <c r="L38" s="26">
        <f t="shared" si="8"/>
        <v>65.7</v>
      </c>
      <c r="M38" s="28">
        <v>8</v>
      </c>
      <c r="N38" s="126">
        <f t="shared" si="9"/>
        <v>148.18</v>
      </c>
      <c r="O38" s="109">
        <f t="shared" si="10"/>
        <v>140.18</v>
      </c>
      <c r="P38" s="118">
        <f t="shared" si="11"/>
        <v>16.5</v>
      </c>
      <c r="Q38" s="124">
        <v>11</v>
      </c>
    </row>
    <row r="39" spans="1:20" ht="20" customHeight="1">
      <c r="A39" s="162" t="s">
        <v>26</v>
      </c>
      <c r="B39" s="268" t="s">
        <v>117</v>
      </c>
      <c r="C39" s="16">
        <v>38</v>
      </c>
      <c r="D39" s="18">
        <v>43.9</v>
      </c>
      <c r="E39" s="28">
        <v>0</v>
      </c>
      <c r="F39" s="34">
        <f t="shared" si="6"/>
        <v>43.9</v>
      </c>
      <c r="G39" s="18">
        <v>35.1</v>
      </c>
      <c r="H39" s="28">
        <v>0</v>
      </c>
      <c r="I39" s="25">
        <f t="shared" si="7"/>
        <v>35.1</v>
      </c>
      <c r="J39" s="18">
        <v>63.6</v>
      </c>
      <c r="K39" s="28">
        <v>5</v>
      </c>
      <c r="L39" s="26">
        <f t="shared" si="8"/>
        <v>68.599999999999994</v>
      </c>
      <c r="M39" s="28">
        <v>6</v>
      </c>
      <c r="N39" s="126">
        <f t="shared" si="9"/>
        <v>147.6</v>
      </c>
      <c r="O39" s="109">
        <f t="shared" si="10"/>
        <v>141.6</v>
      </c>
      <c r="P39" s="118">
        <f t="shared" si="11"/>
        <v>17.919999999999987</v>
      </c>
      <c r="Q39" s="124">
        <v>10</v>
      </c>
    </row>
    <row r="40" spans="1:20" ht="20" customHeight="1">
      <c r="A40" s="162" t="s">
        <v>27</v>
      </c>
      <c r="B40" s="268" t="s">
        <v>111</v>
      </c>
      <c r="C40" s="16">
        <v>30</v>
      </c>
      <c r="D40" s="18">
        <v>50.6</v>
      </c>
      <c r="E40" s="28">
        <v>5</v>
      </c>
      <c r="F40" s="34">
        <f t="shared" si="6"/>
        <v>55.6</v>
      </c>
      <c r="G40" s="18">
        <v>33.659999999999997</v>
      </c>
      <c r="H40" s="28">
        <v>0</v>
      </c>
      <c r="I40" s="25">
        <f t="shared" si="7"/>
        <v>33.659999999999997</v>
      </c>
      <c r="J40" s="18">
        <v>68.099999999999994</v>
      </c>
      <c r="K40" s="28">
        <v>0</v>
      </c>
      <c r="L40" s="26">
        <f t="shared" si="8"/>
        <v>68.099999999999994</v>
      </c>
      <c r="M40" s="28">
        <v>10</v>
      </c>
      <c r="N40" s="126">
        <f t="shared" si="9"/>
        <v>157.35999999999999</v>
      </c>
      <c r="O40" s="109">
        <f t="shared" si="10"/>
        <v>147.35999999999999</v>
      </c>
      <c r="P40" s="118">
        <f t="shared" si="11"/>
        <v>23.679999999999978</v>
      </c>
      <c r="Q40" s="124">
        <v>9</v>
      </c>
    </row>
    <row r="41" spans="1:20" ht="20" customHeight="1">
      <c r="A41" s="162" t="s">
        <v>28</v>
      </c>
      <c r="B41" s="268" t="s">
        <v>116</v>
      </c>
      <c r="C41" s="16">
        <v>35</v>
      </c>
      <c r="D41" s="18">
        <v>48.8</v>
      </c>
      <c r="E41" s="28">
        <v>0</v>
      </c>
      <c r="F41" s="34">
        <f t="shared" si="6"/>
        <v>48.8</v>
      </c>
      <c r="G41" s="18">
        <v>37.700000000000003</v>
      </c>
      <c r="H41" s="28">
        <v>5</v>
      </c>
      <c r="I41" s="25">
        <f t="shared" si="7"/>
        <v>42.7</v>
      </c>
      <c r="J41" s="18">
        <v>67.599999999999994</v>
      </c>
      <c r="K41" s="28">
        <v>5</v>
      </c>
      <c r="L41" s="26">
        <f t="shared" si="8"/>
        <v>72.599999999999994</v>
      </c>
      <c r="M41" s="28">
        <v>10</v>
      </c>
      <c r="N41" s="126">
        <f t="shared" si="9"/>
        <v>164.1</v>
      </c>
      <c r="O41" s="109">
        <f t="shared" si="10"/>
        <v>154.1</v>
      </c>
      <c r="P41" s="118">
        <f t="shared" si="11"/>
        <v>30.419999999999987</v>
      </c>
      <c r="Q41" s="124">
        <v>8</v>
      </c>
    </row>
    <row r="42" spans="1:20" ht="20" customHeight="1">
      <c r="A42" s="162" t="s">
        <v>29</v>
      </c>
      <c r="B42" s="268" t="s">
        <v>248</v>
      </c>
      <c r="C42" s="16">
        <v>21</v>
      </c>
      <c r="D42" s="18">
        <v>54.2</v>
      </c>
      <c r="E42" s="28">
        <v>0</v>
      </c>
      <c r="F42" s="34">
        <f t="shared" si="6"/>
        <v>54.2</v>
      </c>
      <c r="G42" s="18">
        <v>39.44</v>
      </c>
      <c r="H42" s="28">
        <v>0</v>
      </c>
      <c r="I42" s="25">
        <f t="shared" si="7"/>
        <v>39.44</v>
      </c>
      <c r="J42" s="18">
        <v>75.3</v>
      </c>
      <c r="K42" s="28">
        <v>0</v>
      </c>
      <c r="L42" s="26">
        <f t="shared" si="8"/>
        <v>75.3</v>
      </c>
      <c r="M42" s="28">
        <v>14</v>
      </c>
      <c r="N42" s="126">
        <f t="shared" si="9"/>
        <v>168.94</v>
      </c>
      <c r="O42" s="109">
        <f t="shared" si="10"/>
        <v>154.94</v>
      </c>
      <c r="P42" s="118">
        <f t="shared" si="11"/>
        <v>31.259999999999991</v>
      </c>
      <c r="Q42" s="124">
        <v>7</v>
      </c>
    </row>
    <row r="43" spans="1:20" ht="20" customHeight="1">
      <c r="A43" s="162" t="s">
        <v>30</v>
      </c>
      <c r="B43" s="268" t="s">
        <v>118</v>
      </c>
      <c r="C43" s="16">
        <v>39</v>
      </c>
      <c r="D43" s="18">
        <v>51.7</v>
      </c>
      <c r="E43" s="28">
        <v>0</v>
      </c>
      <c r="F43" s="34">
        <f t="shared" si="6"/>
        <v>51.7</v>
      </c>
      <c r="G43" s="18">
        <v>35.9</v>
      </c>
      <c r="H43" s="28">
        <v>10</v>
      </c>
      <c r="I43" s="25">
        <f t="shared" si="7"/>
        <v>45.9</v>
      </c>
      <c r="J43" s="18">
        <v>77.5</v>
      </c>
      <c r="K43" s="28">
        <v>0</v>
      </c>
      <c r="L43" s="26">
        <f t="shared" si="8"/>
        <v>77.5</v>
      </c>
      <c r="M43" s="28">
        <v>8</v>
      </c>
      <c r="N43" s="126">
        <f t="shared" si="9"/>
        <v>175.1</v>
      </c>
      <c r="O43" s="109">
        <f t="shared" si="10"/>
        <v>167.1</v>
      </c>
      <c r="P43" s="118">
        <f t="shared" si="11"/>
        <v>43.419999999999987</v>
      </c>
      <c r="Q43" s="124">
        <v>6</v>
      </c>
    </row>
    <row r="44" spans="1:20" ht="20" customHeight="1">
      <c r="A44" s="162" t="s">
        <v>33</v>
      </c>
      <c r="B44" s="268" t="s">
        <v>57</v>
      </c>
      <c r="C44" s="16">
        <v>16</v>
      </c>
      <c r="D44" s="18">
        <v>56</v>
      </c>
      <c r="E44" s="28">
        <v>0</v>
      </c>
      <c r="F44" s="34">
        <f t="shared" si="6"/>
        <v>56</v>
      </c>
      <c r="G44" s="18">
        <v>46.53</v>
      </c>
      <c r="H44" s="28">
        <v>0</v>
      </c>
      <c r="I44" s="25">
        <f t="shared" si="7"/>
        <v>46.53</v>
      </c>
      <c r="J44" s="18">
        <v>72</v>
      </c>
      <c r="K44" s="28">
        <v>5</v>
      </c>
      <c r="L44" s="26">
        <f t="shared" si="8"/>
        <v>77</v>
      </c>
      <c r="M44" s="28">
        <v>10</v>
      </c>
      <c r="N44" s="126">
        <f t="shared" si="9"/>
        <v>179.53</v>
      </c>
      <c r="O44" s="109">
        <f t="shared" si="10"/>
        <v>169.53</v>
      </c>
      <c r="P44" s="118">
        <f t="shared" si="11"/>
        <v>45.849999999999994</v>
      </c>
      <c r="Q44" s="124">
        <v>5</v>
      </c>
    </row>
    <row r="45" spans="1:20" ht="20" customHeight="1">
      <c r="A45" s="162" t="s">
        <v>34</v>
      </c>
      <c r="B45" s="268" t="s">
        <v>100</v>
      </c>
      <c r="C45" s="16">
        <v>12</v>
      </c>
      <c r="D45" s="18">
        <v>53.6</v>
      </c>
      <c r="E45" s="28">
        <v>5</v>
      </c>
      <c r="F45" s="34">
        <f t="shared" si="6"/>
        <v>58.6</v>
      </c>
      <c r="G45" s="18">
        <v>40.78</v>
      </c>
      <c r="H45" s="28">
        <v>5</v>
      </c>
      <c r="I45" s="25">
        <f t="shared" si="7"/>
        <v>45.78</v>
      </c>
      <c r="J45" s="18">
        <v>71.400000000000006</v>
      </c>
      <c r="K45" s="28">
        <v>5</v>
      </c>
      <c r="L45" s="26">
        <f t="shared" si="8"/>
        <v>76.400000000000006</v>
      </c>
      <c r="M45" s="28">
        <v>10</v>
      </c>
      <c r="N45" s="126">
        <f t="shared" si="9"/>
        <v>180.78</v>
      </c>
      <c r="O45" s="109">
        <f t="shared" si="10"/>
        <v>170.78</v>
      </c>
      <c r="P45" s="118">
        <f t="shared" si="11"/>
        <v>47.099999999999994</v>
      </c>
      <c r="Q45" s="124">
        <v>4</v>
      </c>
    </row>
    <row r="46" spans="1:20" ht="20" customHeight="1">
      <c r="A46" s="162" t="s">
        <v>35</v>
      </c>
      <c r="B46" s="268" t="s">
        <v>114</v>
      </c>
      <c r="C46" s="16">
        <v>37</v>
      </c>
      <c r="D46" s="18">
        <v>67</v>
      </c>
      <c r="E46" s="28">
        <v>5</v>
      </c>
      <c r="F46" s="34">
        <f t="shared" si="6"/>
        <v>72</v>
      </c>
      <c r="G46" s="18">
        <v>40.31</v>
      </c>
      <c r="H46" s="28">
        <v>5</v>
      </c>
      <c r="I46" s="25">
        <f t="shared" si="7"/>
        <v>45.31</v>
      </c>
      <c r="J46" s="18">
        <v>82.3</v>
      </c>
      <c r="K46" s="28">
        <v>0</v>
      </c>
      <c r="L46" s="26">
        <f t="shared" si="8"/>
        <v>82.3</v>
      </c>
      <c r="M46" s="28">
        <v>12</v>
      </c>
      <c r="N46" s="126">
        <f t="shared" si="9"/>
        <v>199.61</v>
      </c>
      <c r="O46" s="109">
        <f t="shared" si="10"/>
        <v>187.61</v>
      </c>
      <c r="P46" s="118">
        <f t="shared" si="11"/>
        <v>63.930000000000007</v>
      </c>
      <c r="Q46" s="124" t="s">
        <v>247</v>
      </c>
    </row>
    <row r="47" spans="1:20" ht="20" customHeight="1" thickBot="1">
      <c r="A47" s="163" t="s">
        <v>36</v>
      </c>
      <c r="B47" s="271" t="s">
        <v>119</v>
      </c>
      <c r="C47" s="97">
        <v>40</v>
      </c>
      <c r="D47" s="111">
        <v>54.6</v>
      </c>
      <c r="E47" s="47">
        <v>10</v>
      </c>
      <c r="F47" s="112">
        <f t="shared" si="6"/>
        <v>64.599999999999994</v>
      </c>
      <c r="G47" s="111">
        <v>48.6</v>
      </c>
      <c r="H47" s="47">
        <v>10</v>
      </c>
      <c r="I47" s="49">
        <f t="shared" si="7"/>
        <v>58.6</v>
      </c>
      <c r="J47" s="111">
        <v>81.2</v>
      </c>
      <c r="K47" s="47">
        <v>0</v>
      </c>
      <c r="L47" s="50">
        <f t="shared" si="8"/>
        <v>81.2</v>
      </c>
      <c r="M47" s="47">
        <v>12</v>
      </c>
      <c r="N47" s="129">
        <f t="shared" si="9"/>
        <v>204.39999999999998</v>
      </c>
      <c r="O47" s="130">
        <f t="shared" si="10"/>
        <v>192.39999999999998</v>
      </c>
      <c r="P47" s="122">
        <f t="shared" si="11"/>
        <v>68.71999999999997</v>
      </c>
      <c r="Q47" s="125">
        <v>3</v>
      </c>
    </row>
    <row r="49" spans="2:16" ht="14">
      <c r="B49" s="165" t="s">
        <v>256</v>
      </c>
    </row>
    <row r="50" spans="2:16" ht="14">
      <c r="B50" s="165" t="s">
        <v>257</v>
      </c>
    </row>
    <row r="51" spans="2:16">
      <c r="J51" s="266"/>
      <c r="K51" s="266" t="s">
        <v>210</v>
      </c>
      <c r="L51" s="266"/>
      <c r="M51" s="266"/>
      <c r="N51" s="266"/>
      <c r="O51" s="266"/>
      <c r="P51" s="266"/>
    </row>
  </sheetData>
  <sortState xmlns:xlrd2="http://schemas.microsoft.com/office/spreadsheetml/2017/richdata2" ref="B29:O47">
    <sortCondition ref="O29:O47"/>
  </sortState>
  <mergeCells count="25">
    <mergeCell ref="A1:Q1"/>
    <mergeCell ref="A3:Q3"/>
    <mergeCell ref="A4:Q4"/>
    <mergeCell ref="A5:Q5"/>
    <mergeCell ref="A26:Q26"/>
    <mergeCell ref="O6:O7"/>
    <mergeCell ref="P6:P7"/>
    <mergeCell ref="A6:A7"/>
    <mergeCell ref="B6:B7"/>
    <mergeCell ref="C6:C7"/>
    <mergeCell ref="D6:F6"/>
    <mergeCell ref="G6:I6"/>
    <mergeCell ref="J6:L6"/>
    <mergeCell ref="N6:N7"/>
    <mergeCell ref="Q6:Q7"/>
    <mergeCell ref="Q27:Q28"/>
    <mergeCell ref="A27:A28"/>
    <mergeCell ref="B27:B28"/>
    <mergeCell ref="C27:C28"/>
    <mergeCell ref="O27:O28"/>
    <mergeCell ref="P27:P28"/>
    <mergeCell ref="D27:F27"/>
    <mergeCell ref="G27:I27"/>
    <mergeCell ref="J27:L27"/>
    <mergeCell ref="N27:N28"/>
  </mergeCells>
  <phoneticPr fontId="0" type="noConversion"/>
  <pageMargins left="0.27559055118110237" right="0.27559055118110237" top="0.15748031496062992" bottom="0.15748031496062992" header="0.11811023622047245" footer="0.15748031496062992"/>
  <pageSetup paperSize="9"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1"/>
  <sheetViews>
    <sheetView workbookViewId="0">
      <selection activeCell="K22" sqref="K22"/>
    </sheetView>
  </sheetViews>
  <sheetFormatPr baseColWidth="10" defaultColWidth="8.83203125" defaultRowHeight="13"/>
  <cols>
    <col min="1" max="1" width="5.83203125" customWidth="1"/>
    <col min="2" max="2" width="5.33203125" customWidth="1"/>
    <col min="3" max="3" width="19.33203125" customWidth="1"/>
    <col min="4" max="4" width="7.6640625" customWidth="1"/>
    <col min="5" max="5" width="6.6640625" customWidth="1"/>
    <col min="6" max="6" width="20.6640625" customWidth="1"/>
    <col min="7" max="7" width="7.5" customWidth="1"/>
    <col min="8" max="8" width="6" customWidth="1"/>
    <col min="9" max="9" width="6.5" customWidth="1"/>
    <col min="11" max="11" width="5.5" bestFit="1" customWidth="1"/>
    <col min="12" max="12" width="4" customWidth="1"/>
    <col min="13" max="13" width="23.5" bestFit="1" customWidth="1"/>
    <col min="16" max="16" width="23.5" bestFit="1" customWidth="1"/>
    <col min="19" max="19" width="9.5" bestFit="1" customWidth="1"/>
  </cols>
  <sheetData>
    <row r="1" spans="1:19">
      <c r="A1" s="322" t="s">
        <v>63</v>
      </c>
      <c r="B1" s="322"/>
      <c r="C1" s="322"/>
      <c r="D1" s="322"/>
      <c r="E1" s="322"/>
      <c r="F1" s="322"/>
      <c r="G1" s="322"/>
      <c r="H1" s="322"/>
      <c r="I1" s="322"/>
      <c r="K1" s="322"/>
      <c r="L1" s="322"/>
      <c r="M1" s="322"/>
      <c r="N1" s="322"/>
      <c r="O1" s="322"/>
      <c r="P1" s="322"/>
      <c r="Q1" s="322"/>
      <c r="R1" s="322"/>
      <c r="S1" s="322"/>
    </row>
    <row r="2" spans="1:19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K2" s="322" t="s">
        <v>64</v>
      </c>
      <c r="L2" s="322"/>
      <c r="M2" s="322"/>
      <c r="N2" s="322"/>
      <c r="O2" s="322"/>
      <c r="P2" s="322"/>
      <c r="Q2" s="322"/>
      <c r="R2" s="322"/>
      <c r="S2" s="322"/>
    </row>
    <row r="3" spans="1:19">
      <c r="A3" s="322" t="s">
        <v>65</v>
      </c>
      <c r="B3" s="322"/>
      <c r="C3" s="322"/>
      <c r="D3" s="322"/>
      <c r="E3" s="322"/>
      <c r="F3" s="322"/>
      <c r="G3" s="322"/>
      <c r="H3" s="322"/>
      <c r="I3" s="322"/>
      <c r="K3" s="322" t="s">
        <v>65</v>
      </c>
      <c r="L3" s="322"/>
      <c r="M3" s="322"/>
      <c r="N3" s="322"/>
      <c r="O3" s="322"/>
      <c r="P3" s="322"/>
      <c r="Q3" s="322"/>
      <c r="R3" s="322"/>
      <c r="S3" s="322"/>
    </row>
    <row r="4" spans="1:19" ht="14" thickBot="1">
      <c r="K4" s="323" t="s">
        <v>258</v>
      </c>
      <c r="L4" s="323"/>
      <c r="M4" s="323"/>
      <c r="N4" s="323"/>
      <c r="O4" s="323"/>
      <c r="P4" s="323"/>
      <c r="Q4" s="323"/>
      <c r="R4" s="323"/>
      <c r="S4" s="323"/>
    </row>
    <row r="5" spans="1:19">
      <c r="A5" s="52" t="s">
        <v>66</v>
      </c>
      <c r="B5" s="53" t="s">
        <v>67</v>
      </c>
      <c r="C5" s="53" t="s">
        <v>68</v>
      </c>
      <c r="D5" s="53" t="s">
        <v>9</v>
      </c>
      <c r="E5" s="53" t="s">
        <v>69</v>
      </c>
      <c r="F5" s="53" t="s">
        <v>70</v>
      </c>
      <c r="G5" s="53" t="s">
        <v>9</v>
      </c>
      <c r="H5" s="53" t="s">
        <v>69</v>
      </c>
      <c r="I5" s="54" t="s">
        <v>71</v>
      </c>
      <c r="K5" s="324" t="s">
        <v>66</v>
      </c>
      <c r="L5" s="326" t="s">
        <v>72</v>
      </c>
      <c r="M5" s="328" t="s">
        <v>68</v>
      </c>
      <c r="N5" s="330" t="s">
        <v>123</v>
      </c>
      <c r="O5" s="330" t="s">
        <v>73</v>
      </c>
      <c r="P5" s="328" t="s">
        <v>70</v>
      </c>
      <c r="Q5" s="330" t="s">
        <v>123</v>
      </c>
      <c r="R5" s="330" t="s">
        <v>73</v>
      </c>
      <c r="S5" s="332" t="s">
        <v>71</v>
      </c>
    </row>
    <row r="6" spans="1:19" ht="14" thickBot="1">
      <c r="A6" s="55"/>
      <c r="B6" s="56" t="s">
        <v>74</v>
      </c>
      <c r="C6" s="57"/>
      <c r="D6" s="57"/>
      <c r="E6" s="56" t="s">
        <v>75</v>
      </c>
      <c r="F6" s="57"/>
      <c r="G6" s="57"/>
      <c r="H6" s="56" t="s">
        <v>75</v>
      </c>
      <c r="I6" s="58"/>
      <c r="K6" s="325"/>
      <c r="L6" s="327"/>
      <c r="M6" s="329"/>
      <c r="N6" s="331"/>
      <c r="O6" s="331"/>
      <c r="P6" s="329"/>
      <c r="Q6" s="331"/>
      <c r="R6" s="331"/>
      <c r="S6" s="333"/>
    </row>
    <row r="7" spans="1:19">
      <c r="A7" s="59">
        <v>2004</v>
      </c>
      <c r="B7" s="6" t="s">
        <v>13</v>
      </c>
      <c r="C7" s="60" t="s">
        <v>76</v>
      </c>
      <c r="D7" s="61">
        <v>107.45</v>
      </c>
      <c r="E7" s="6">
        <v>6</v>
      </c>
      <c r="F7" s="60" t="s">
        <v>59</v>
      </c>
      <c r="G7" s="6">
        <v>112.95</v>
      </c>
      <c r="H7" s="6">
        <v>5</v>
      </c>
      <c r="I7" s="62">
        <f t="shared" ref="I7:I25" si="0">E7+H7</f>
        <v>11</v>
      </c>
      <c r="K7" s="166">
        <v>2025</v>
      </c>
      <c r="L7" s="167" t="s">
        <v>13</v>
      </c>
      <c r="M7" s="168" t="s">
        <v>94</v>
      </c>
      <c r="N7" s="169">
        <v>79.06</v>
      </c>
      <c r="O7" s="169" t="s">
        <v>92</v>
      </c>
      <c r="P7" s="168" t="s">
        <v>62</v>
      </c>
      <c r="Q7" s="169">
        <v>76.17</v>
      </c>
      <c r="R7" s="169" t="s">
        <v>93</v>
      </c>
      <c r="S7" s="170">
        <f>SUM(O7+R7)</f>
        <v>33</v>
      </c>
    </row>
    <row r="8" spans="1:19" ht="14" thickBot="1">
      <c r="A8" s="4">
        <v>2005</v>
      </c>
      <c r="B8" s="5" t="s">
        <v>15</v>
      </c>
      <c r="C8" s="67" t="s">
        <v>76</v>
      </c>
      <c r="D8" s="68">
        <v>100.54</v>
      </c>
      <c r="E8" s="5">
        <v>17</v>
      </c>
      <c r="F8" s="67" t="s">
        <v>59</v>
      </c>
      <c r="G8" s="5">
        <v>105.06</v>
      </c>
      <c r="H8" s="5">
        <v>9</v>
      </c>
      <c r="I8" s="69">
        <f t="shared" si="0"/>
        <v>26</v>
      </c>
      <c r="K8" s="63">
        <v>2026</v>
      </c>
      <c r="L8" s="64" t="s">
        <v>15</v>
      </c>
      <c r="M8" s="65" t="s">
        <v>122</v>
      </c>
      <c r="N8" s="66">
        <v>73.05</v>
      </c>
      <c r="O8" s="171">
        <v>23</v>
      </c>
      <c r="P8" s="65" t="s">
        <v>124</v>
      </c>
      <c r="Q8" s="66">
        <v>79.599999999999994</v>
      </c>
      <c r="R8" s="171">
        <v>10</v>
      </c>
      <c r="S8" s="95">
        <f>SUM(O8+R8)</f>
        <v>33</v>
      </c>
    </row>
    <row r="9" spans="1:19">
      <c r="A9" s="7">
        <v>2006</v>
      </c>
      <c r="B9" s="8" t="s">
        <v>16</v>
      </c>
      <c r="C9" s="70" t="s">
        <v>76</v>
      </c>
      <c r="D9" s="71">
        <v>100.4</v>
      </c>
      <c r="E9" s="8">
        <v>21</v>
      </c>
      <c r="F9" s="70" t="s">
        <v>59</v>
      </c>
      <c r="G9" s="8">
        <v>101.9</v>
      </c>
      <c r="H9" s="8">
        <v>13</v>
      </c>
      <c r="I9" s="69">
        <f t="shared" si="0"/>
        <v>34</v>
      </c>
    </row>
    <row r="10" spans="1:19">
      <c r="A10" s="4">
        <v>2007</v>
      </c>
      <c r="B10" s="8" t="s">
        <v>17</v>
      </c>
      <c r="C10" s="70" t="s">
        <v>76</v>
      </c>
      <c r="D10" s="72">
        <v>99.6</v>
      </c>
      <c r="E10" s="8">
        <v>20</v>
      </c>
      <c r="F10" s="70" t="s">
        <v>77</v>
      </c>
      <c r="G10" s="72">
        <v>95</v>
      </c>
      <c r="H10" s="8">
        <v>13</v>
      </c>
      <c r="I10" s="69">
        <f t="shared" si="0"/>
        <v>33</v>
      </c>
    </row>
    <row r="11" spans="1:19">
      <c r="A11" s="7">
        <v>2008</v>
      </c>
      <c r="B11" s="8" t="s">
        <v>18</v>
      </c>
      <c r="C11" s="70" t="s">
        <v>76</v>
      </c>
      <c r="D11" s="71">
        <v>96</v>
      </c>
      <c r="E11" s="8">
        <v>16</v>
      </c>
      <c r="F11" s="70" t="s">
        <v>20</v>
      </c>
      <c r="G11" s="71">
        <v>100.2</v>
      </c>
      <c r="H11" s="8">
        <v>10</v>
      </c>
      <c r="I11" s="69">
        <f t="shared" si="0"/>
        <v>26</v>
      </c>
    </row>
    <row r="12" spans="1:19">
      <c r="A12" s="4">
        <v>2009</v>
      </c>
      <c r="B12" s="8" t="s">
        <v>19</v>
      </c>
      <c r="C12" s="70" t="s">
        <v>78</v>
      </c>
      <c r="D12" s="71">
        <v>99.8</v>
      </c>
      <c r="E12" s="8">
        <v>15</v>
      </c>
      <c r="F12" s="67" t="s">
        <v>20</v>
      </c>
      <c r="G12" s="71">
        <v>103.3</v>
      </c>
      <c r="H12" s="8">
        <v>8</v>
      </c>
      <c r="I12" s="69">
        <f t="shared" si="0"/>
        <v>23</v>
      </c>
    </row>
    <row r="13" spans="1:19" ht="14" thickBot="1">
      <c r="A13" s="73">
        <v>2010</v>
      </c>
      <c r="B13" s="74" t="s">
        <v>21</v>
      </c>
      <c r="C13" s="75" t="s">
        <v>78</v>
      </c>
      <c r="D13" s="76">
        <v>86.8</v>
      </c>
      <c r="E13" s="74">
        <v>21</v>
      </c>
      <c r="F13" s="75" t="s">
        <v>14</v>
      </c>
      <c r="G13" s="76">
        <v>90.3</v>
      </c>
      <c r="H13" s="74">
        <v>16</v>
      </c>
      <c r="I13" s="77">
        <f t="shared" si="0"/>
        <v>37</v>
      </c>
    </row>
    <row r="14" spans="1:19" ht="14" thickTop="1">
      <c r="A14" s="4">
        <v>2011</v>
      </c>
      <c r="B14" s="5" t="s">
        <v>22</v>
      </c>
      <c r="C14" s="78" t="s">
        <v>78</v>
      </c>
      <c r="D14" s="79">
        <v>127.2</v>
      </c>
      <c r="E14" s="80">
        <v>18</v>
      </c>
      <c r="F14" s="78" t="s">
        <v>20</v>
      </c>
      <c r="G14" s="79">
        <v>117.7</v>
      </c>
      <c r="H14" s="80">
        <v>12</v>
      </c>
      <c r="I14" s="81">
        <f t="shared" si="0"/>
        <v>30</v>
      </c>
    </row>
    <row r="15" spans="1:19">
      <c r="A15" s="82">
        <v>2012</v>
      </c>
      <c r="B15" s="9" t="s">
        <v>24</v>
      </c>
      <c r="C15" s="83" t="s">
        <v>79</v>
      </c>
      <c r="D15" s="9">
        <v>143.5</v>
      </c>
      <c r="E15" s="9">
        <v>18</v>
      </c>
      <c r="F15" s="83" t="s">
        <v>20</v>
      </c>
      <c r="G15" s="9">
        <v>141.30000000000001</v>
      </c>
      <c r="H15" s="9">
        <v>11</v>
      </c>
      <c r="I15" s="69">
        <f t="shared" si="0"/>
        <v>29</v>
      </c>
    </row>
    <row r="16" spans="1:19">
      <c r="A16" s="7">
        <v>2013</v>
      </c>
      <c r="B16" s="8" t="s">
        <v>25</v>
      </c>
      <c r="C16" s="70" t="s">
        <v>78</v>
      </c>
      <c r="D16" s="84">
        <v>100.4</v>
      </c>
      <c r="E16" s="8">
        <v>16</v>
      </c>
      <c r="F16" s="70" t="s">
        <v>20</v>
      </c>
      <c r="G16" s="8">
        <v>102.7</v>
      </c>
      <c r="H16" s="8">
        <v>12</v>
      </c>
      <c r="I16" s="69">
        <f t="shared" si="0"/>
        <v>28</v>
      </c>
    </row>
    <row r="17" spans="1:19">
      <c r="A17" s="7">
        <v>2014</v>
      </c>
      <c r="B17" s="8" t="s">
        <v>26</v>
      </c>
      <c r="C17" s="70" t="s">
        <v>80</v>
      </c>
      <c r="D17" s="8">
        <v>109.7</v>
      </c>
      <c r="E17" s="8">
        <v>15</v>
      </c>
      <c r="F17" s="70" t="s">
        <v>20</v>
      </c>
      <c r="G17" s="85">
        <v>93.6</v>
      </c>
      <c r="H17" s="8">
        <v>19</v>
      </c>
      <c r="I17" s="69">
        <f t="shared" si="0"/>
        <v>34</v>
      </c>
    </row>
    <row r="18" spans="1:19">
      <c r="A18" s="7">
        <v>2015</v>
      </c>
      <c r="B18" s="8" t="s">
        <v>27</v>
      </c>
      <c r="C18" s="70" t="s">
        <v>20</v>
      </c>
      <c r="D18" s="8">
        <v>105.63</v>
      </c>
      <c r="E18" s="8">
        <v>22</v>
      </c>
      <c r="F18" s="70" t="s">
        <v>20</v>
      </c>
      <c r="G18" s="8">
        <v>101.78</v>
      </c>
      <c r="H18" s="8">
        <v>16</v>
      </c>
      <c r="I18" s="69">
        <f t="shared" si="0"/>
        <v>38</v>
      </c>
    </row>
    <row r="19" spans="1:19">
      <c r="A19" s="7">
        <v>2016</v>
      </c>
      <c r="B19" s="8" t="s">
        <v>28</v>
      </c>
      <c r="C19" s="70" t="s">
        <v>20</v>
      </c>
      <c r="D19" s="8">
        <v>104.88</v>
      </c>
      <c r="E19" s="8">
        <v>24</v>
      </c>
      <c r="F19" s="70" t="s">
        <v>14</v>
      </c>
      <c r="G19" s="71">
        <v>108.6</v>
      </c>
      <c r="H19" s="8">
        <v>15</v>
      </c>
      <c r="I19" s="69">
        <f t="shared" si="0"/>
        <v>39</v>
      </c>
    </row>
    <row r="20" spans="1:19">
      <c r="A20" s="7">
        <v>2017</v>
      </c>
      <c r="B20" s="8" t="s">
        <v>29</v>
      </c>
      <c r="C20" s="70" t="s">
        <v>20</v>
      </c>
      <c r="D20" s="8">
        <v>102.37</v>
      </c>
      <c r="E20" s="8">
        <v>21</v>
      </c>
      <c r="F20" s="70" t="s">
        <v>14</v>
      </c>
      <c r="G20" s="71">
        <v>107.76</v>
      </c>
      <c r="H20" s="8">
        <v>14</v>
      </c>
      <c r="I20" s="69">
        <f t="shared" si="0"/>
        <v>35</v>
      </c>
    </row>
    <row r="21" spans="1:19">
      <c r="A21" s="7">
        <v>2018</v>
      </c>
      <c r="B21" s="8" t="s">
        <v>30</v>
      </c>
      <c r="C21" s="70" t="s">
        <v>14</v>
      </c>
      <c r="D21" s="71">
        <v>118.48</v>
      </c>
      <c r="E21" s="8">
        <v>16</v>
      </c>
      <c r="F21" s="70" t="s">
        <v>14</v>
      </c>
      <c r="G21" s="71">
        <v>115.14</v>
      </c>
      <c r="H21" s="8">
        <v>14</v>
      </c>
      <c r="I21" s="69">
        <f t="shared" si="0"/>
        <v>30</v>
      </c>
      <c r="S21" s="92"/>
    </row>
    <row r="22" spans="1:19">
      <c r="A22" s="7">
        <v>2019</v>
      </c>
      <c r="B22" s="8" t="s">
        <v>33</v>
      </c>
      <c r="C22" s="70" t="s">
        <v>23</v>
      </c>
      <c r="D22" s="71">
        <v>106.2</v>
      </c>
      <c r="E22" s="8">
        <v>15</v>
      </c>
      <c r="F22" s="70" t="s">
        <v>31</v>
      </c>
      <c r="G22" s="71">
        <v>104.5</v>
      </c>
      <c r="H22" s="8">
        <v>9</v>
      </c>
      <c r="I22" s="69">
        <f t="shared" si="0"/>
        <v>24</v>
      </c>
    </row>
    <row r="23" spans="1:19">
      <c r="A23" s="7">
        <v>2022</v>
      </c>
      <c r="B23" s="8" t="s">
        <v>34</v>
      </c>
      <c r="C23" s="70" t="s">
        <v>20</v>
      </c>
      <c r="D23" s="71">
        <v>134.5</v>
      </c>
      <c r="E23" s="8">
        <v>10</v>
      </c>
      <c r="F23" s="70" t="s">
        <v>20</v>
      </c>
      <c r="G23" s="71">
        <v>117.5</v>
      </c>
      <c r="H23" s="8">
        <v>8</v>
      </c>
      <c r="I23" s="69">
        <f t="shared" si="0"/>
        <v>18</v>
      </c>
    </row>
    <row r="24" spans="1:19">
      <c r="A24" s="7">
        <v>2023</v>
      </c>
      <c r="B24" s="8" t="s">
        <v>35</v>
      </c>
      <c r="C24" s="70" t="s">
        <v>14</v>
      </c>
      <c r="D24" s="71">
        <v>119.23</v>
      </c>
      <c r="E24" s="8">
        <v>15</v>
      </c>
      <c r="F24" s="70" t="s">
        <v>81</v>
      </c>
      <c r="G24" s="71">
        <v>124.66</v>
      </c>
      <c r="H24" s="8">
        <v>15</v>
      </c>
      <c r="I24" s="69">
        <f t="shared" si="0"/>
        <v>30</v>
      </c>
    </row>
    <row r="25" spans="1:19">
      <c r="A25" s="7">
        <v>2024</v>
      </c>
      <c r="B25" s="8" t="s">
        <v>36</v>
      </c>
      <c r="C25" s="70" t="s">
        <v>82</v>
      </c>
      <c r="D25" s="71">
        <v>101.68</v>
      </c>
      <c r="E25" s="8">
        <v>18</v>
      </c>
      <c r="F25" s="70" t="s">
        <v>14</v>
      </c>
      <c r="G25" s="71">
        <v>116.86</v>
      </c>
      <c r="H25" s="8">
        <v>20</v>
      </c>
      <c r="I25" s="69">
        <f t="shared" si="0"/>
        <v>38</v>
      </c>
    </row>
    <row r="26" spans="1:19">
      <c r="A26" s="7">
        <v>2025</v>
      </c>
      <c r="B26" s="8" t="s">
        <v>37</v>
      </c>
      <c r="C26" s="70" t="s">
        <v>82</v>
      </c>
      <c r="D26" s="71">
        <v>109.2</v>
      </c>
      <c r="E26" s="8">
        <v>25</v>
      </c>
      <c r="F26" s="70" t="s">
        <v>32</v>
      </c>
      <c r="G26" s="71">
        <v>116.1</v>
      </c>
      <c r="H26" s="8">
        <v>19</v>
      </c>
      <c r="I26" s="69">
        <f t="shared" ref="I26" si="1">E26+H26</f>
        <v>44</v>
      </c>
    </row>
    <row r="27" spans="1:19" ht="14" thickBot="1">
      <c r="A27" s="86">
        <v>2026</v>
      </c>
      <c r="B27" s="87" t="s">
        <v>38</v>
      </c>
      <c r="C27" s="88" t="s">
        <v>120</v>
      </c>
      <c r="D27" s="89">
        <v>119.9</v>
      </c>
      <c r="E27" s="87">
        <v>18</v>
      </c>
      <c r="F27" s="88" t="s">
        <v>121</v>
      </c>
      <c r="G27" s="89">
        <v>123.7</v>
      </c>
      <c r="H27" s="87">
        <v>19</v>
      </c>
      <c r="I27" s="90">
        <f t="shared" ref="I27" si="2">E27+H27</f>
        <v>37</v>
      </c>
    </row>
    <row r="29" spans="1:19">
      <c r="C29" s="91" t="s">
        <v>83</v>
      </c>
    </row>
    <row r="30" spans="1:19">
      <c r="D30" s="92"/>
      <c r="E30" s="91" t="s">
        <v>84</v>
      </c>
      <c r="F30" s="91"/>
      <c r="G30" s="91"/>
      <c r="H30" s="91"/>
      <c r="I30" s="91"/>
    </row>
    <row r="31" spans="1:19">
      <c r="E31" s="91" t="s">
        <v>85</v>
      </c>
      <c r="F31" s="91"/>
      <c r="G31" s="91"/>
      <c r="H31" s="91"/>
      <c r="I31" s="91"/>
    </row>
    <row r="32" spans="1:19">
      <c r="E32" s="91" t="s">
        <v>86</v>
      </c>
      <c r="F32" s="91"/>
      <c r="G32" s="91"/>
      <c r="H32" s="91"/>
      <c r="I32" s="91"/>
    </row>
    <row r="33" spans="1:10">
      <c r="E33" s="91" t="s">
        <v>87</v>
      </c>
      <c r="F33" s="91"/>
      <c r="G33" s="91"/>
      <c r="H33" s="91"/>
      <c r="I33" s="91"/>
      <c r="J33" t="s">
        <v>41</v>
      </c>
    </row>
    <row r="34" spans="1:10">
      <c r="A34" s="91" t="s">
        <v>41</v>
      </c>
      <c r="B34" s="91"/>
      <c r="C34" s="91" t="s">
        <v>41</v>
      </c>
      <c r="D34" s="91" t="s">
        <v>41</v>
      </c>
      <c r="E34" s="91" t="s">
        <v>41</v>
      </c>
      <c r="F34" s="91" t="s">
        <v>41</v>
      </c>
      <c r="G34" s="91" t="s">
        <v>41</v>
      </c>
      <c r="H34" s="91" t="s">
        <v>41</v>
      </c>
      <c r="I34" s="91" t="s">
        <v>41</v>
      </c>
    </row>
    <row r="35" spans="1:10">
      <c r="A35" s="91" t="s">
        <v>41</v>
      </c>
      <c r="B35" s="91"/>
      <c r="C35" s="91"/>
      <c r="D35" s="91"/>
      <c r="E35" s="91"/>
      <c r="F35" s="91"/>
      <c r="G35" s="91"/>
      <c r="H35" s="91"/>
      <c r="I35" s="91"/>
    </row>
    <row r="36" spans="1:10">
      <c r="A36" s="91"/>
      <c r="B36" s="91"/>
      <c r="C36" s="91" t="s">
        <v>88</v>
      </c>
      <c r="D36" s="91"/>
      <c r="E36" s="91"/>
      <c r="F36" s="91"/>
      <c r="G36" s="91"/>
      <c r="H36" s="91"/>
      <c r="I36" s="91"/>
    </row>
    <row r="37" spans="1:10">
      <c r="A37" s="91"/>
      <c r="B37" s="91"/>
      <c r="C37" s="91" t="s">
        <v>89</v>
      </c>
      <c r="D37" s="91"/>
      <c r="E37" s="91"/>
      <c r="F37" s="91"/>
      <c r="G37" s="91"/>
      <c r="H37" s="91"/>
      <c r="I37" s="91"/>
    </row>
    <row r="38" spans="1:10">
      <c r="C38" s="93" t="s">
        <v>90</v>
      </c>
      <c r="D38" s="51"/>
      <c r="E38" s="51"/>
      <c r="F38" s="51"/>
      <c r="G38" s="51"/>
      <c r="H38" s="51"/>
    </row>
    <row r="39" spans="1:10">
      <c r="C39" s="93" t="s">
        <v>91</v>
      </c>
      <c r="D39" s="93"/>
      <c r="E39" s="93"/>
      <c r="F39" s="93"/>
      <c r="G39" s="93"/>
      <c r="H39" s="93"/>
      <c r="I39" s="93"/>
    </row>
    <row r="40" spans="1:10">
      <c r="E40" s="94"/>
    </row>
    <row r="41" spans="1:10">
      <c r="F41" s="266" t="s">
        <v>253</v>
      </c>
      <c r="G41" s="266"/>
      <c r="H41" s="266"/>
      <c r="I41" s="266"/>
      <c r="J41" s="266"/>
    </row>
  </sheetData>
  <mergeCells count="16">
    <mergeCell ref="K4:S4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A1:I1"/>
    <mergeCell ref="K1:S1"/>
    <mergeCell ref="A2:I2"/>
    <mergeCell ref="K2:S2"/>
    <mergeCell ref="A3:I3"/>
    <mergeCell ref="K3:S3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4294967293" verticalDpi="0" r:id="rId1"/>
  <ignoredErrors>
    <ignoredError sqref="O7 R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S76"/>
  <sheetViews>
    <sheetView workbookViewId="0">
      <selection activeCell="T10" sqref="T10"/>
    </sheetView>
  </sheetViews>
  <sheetFormatPr baseColWidth="10" defaultColWidth="7.5" defaultRowHeight="13"/>
  <cols>
    <col min="1" max="1" width="4.1640625" customWidth="1"/>
    <col min="2" max="2" width="4.5" customWidth="1"/>
    <col min="3" max="3" width="27.6640625" customWidth="1"/>
    <col min="4" max="8" width="4.83203125" customWidth="1"/>
    <col min="9" max="10" width="4.33203125" customWidth="1"/>
    <col min="11" max="11" width="4.6640625" customWidth="1"/>
    <col min="12" max="12" width="4.33203125" customWidth="1"/>
    <col min="13" max="15" width="4.6640625" customWidth="1"/>
    <col min="16" max="16" width="4.5" customWidth="1"/>
    <col min="17" max="17" width="3.83203125" customWidth="1"/>
    <col min="18" max="18" width="5.6640625" customWidth="1"/>
    <col min="19" max="19" width="9.5" bestFit="1" customWidth="1"/>
  </cols>
  <sheetData>
    <row r="2" spans="2:17" ht="14">
      <c r="B2" s="335" t="s">
        <v>125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</row>
    <row r="3" spans="2:17" ht="12.75" customHeight="1"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2:17" ht="12.75" customHeight="1">
      <c r="B4" s="173"/>
      <c r="C4" s="336" t="s">
        <v>126</v>
      </c>
      <c r="D4" s="174" t="s">
        <v>127</v>
      </c>
      <c r="E4" s="175" t="s">
        <v>128</v>
      </c>
      <c r="F4" s="175" t="s">
        <v>129</v>
      </c>
      <c r="G4" s="175" t="s">
        <v>130</v>
      </c>
      <c r="H4" s="175" t="s">
        <v>131</v>
      </c>
      <c r="I4" s="174" t="s">
        <v>132</v>
      </c>
      <c r="J4" s="174" t="s">
        <v>133</v>
      </c>
      <c r="K4" s="174" t="s">
        <v>134</v>
      </c>
      <c r="L4" s="174" t="s">
        <v>135</v>
      </c>
      <c r="M4" s="174" t="s">
        <v>136</v>
      </c>
      <c r="N4" s="174" t="s">
        <v>137</v>
      </c>
      <c r="O4" s="174" t="s">
        <v>138</v>
      </c>
      <c r="P4" s="174" t="s">
        <v>139</v>
      </c>
      <c r="Q4" s="173"/>
    </row>
    <row r="5" spans="2:17" ht="12.75" customHeight="1">
      <c r="B5" s="176" t="s">
        <v>140</v>
      </c>
      <c r="C5" s="336"/>
      <c r="D5" s="177" t="s">
        <v>141</v>
      </c>
      <c r="E5" s="177"/>
      <c r="F5" s="177" t="s">
        <v>142</v>
      </c>
      <c r="G5" s="177" t="s">
        <v>143</v>
      </c>
      <c r="H5" s="178" t="s">
        <v>144</v>
      </c>
      <c r="I5" s="178" t="s">
        <v>142</v>
      </c>
      <c r="J5" s="178"/>
      <c r="K5" s="179"/>
      <c r="L5" s="180"/>
      <c r="M5" s="180" t="s">
        <v>145</v>
      </c>
      <c r="N5" s="180"/>
      <c r="O5" s="180"/>
      <c r="P5" s="180"/>
      <c r="Q5" s="176"/>
    </row>
    <row r="6" spans="2:17" ht="12.75" customHeight="1">
      <c r="B6" s="176" t="s">
        <v>146</v>
      </c>
      <c r="C6" s="336"/>
      <c r="D6" s="177"/>
      <c r="E6" s="177"/>
      <c r="F6" s="177" t="s">
        <v>140</v>
      </c>
      <c r="G6" s="177"/>
      <c r="H6" s="178" t="s">
        <v>147</v>
      </c>
      <c r="I6" s="178" t="s">
        <v>140</v>
      </c>
      <c r="J6" s="178"/>
      <c r="K6" s="180"/>
      <c r="L6" s="180"/>
      <c r="M6" s="180" t="s">
        <v>148</v>
      </c>
      <c r="N6" s="180"/>
      <c r="O6" s="180"/>
      <c r="P6" s="180"/>
      <c r="Q6" s="176"/>
    </row>
    <row r="7" spans="2:17" ht="12.75" customHeight="1">
      <c r="B7" s="176" t="s">
        <v>148</v>
      </c>
      <c r="C7" s="337" t="s">
        <v>149</v>
      </c>
      <c r="D7" s="177" t="s">
        <v>150</v>
      </c>
      <c r="E7" s="177" t="s">
        <v>151</v>
      </c>
      <c r="F7" s="177" t="s">
        <v>152</v>
      </c>
      <c r="G7" s="177" t="s">
        <v>142</v>
      </c>
      <c r="H7" s="178" t="s">
        <v>150</v>
      </c>
      <c r="I7" s="178" t="s">
        <v>152</v>
      </c>
      <c r="J7" s="178" t="s">
        <v>153</v>
      </c>
      <c r="K7" s="180" t="s">
        <v>154</v>
      </c>
      <c r="L7" s="180" t="s">
        <v>145</v>
      </c>
      <c r="M7" s="180" t="s">
        <v>147</v>
      </c>
      <c r="N7" s="180" t="s">
        <v>145</v>
      </c>
      <c r="O7" s="180" t="s">
        <v>140</v>
      </c>
      <c r="P7" s="180" t="s">
        <v>153</v>
      </c>
      <c r="Q7" s="176" t="s">
        <v>144</v>
      </c>
    </row>
    <row r="8" spans="2:17" ht="12.75" customHeight="1">
      <c r="B8" s="176" t="s">
        <v>147</v>
      </c>
      <c r="C8" s="337"/>
      <c r="D8" s="177" t="s">
        <v>155</v>
      </c>
      <c r="E8" s="177" t="s">
        <v>156</v>
      </c>
      <c r="F8" s="177" t="s">
        <v>144</v>
      </c>
      <c r="G8" s="177" t="s">
        <v>154</v>
      </c>
      <c r="H8" s="178" t="s">
        <v>157</v>
      </c>
      <c r="I8" s="178" t="s">
        <v>150</v>
      </c>
      <c r="J8" s="178" t="s">
        <v>151</v>
      </c>
      <c r="K8" s="180" t="s">
        <v>158</v>
      </c>
      <c r="L8" s="180" t="s">
        <v>146</v>
      </c>
      <c r="M8" s="180" t="s">
        <v>159</v>
      </c>
      <c r="N8" s="181" t="s">
        <v>160</v>
      </c>
      <c r="O8" s="181" t="s">
        <v>161</v>
      </c>
      <c r="P8" s="180" t="s">
        <v>158</v>
      </c>
      <c r="Q8" s="176" t="s">
        <v>146</v>
      </c>
    </row>
    <row r="9" spans="2:17" ht="12.75" customHeight="1">
      <c r="B9" s="176" t="s">
        <v>162</v>
      </c>
      <c r="C9" s="337"/>
      <c r="D9" s="177" t="s">
        <v>140</v>
      </c>
      <c r="E9" s="177" t="s">
        <v>148</v>
      </c>
      <c r="F9" s="177" t="s">
        <v>163</v>
      </c>
      <c r="G9" s="177" t="s">
        <v>147</v>
      </c>
      <c r="H9" s="178" t="s">
        <v>164</v>
      </c>
      <c r="I9" s="178" t="s">
        <v>156</v>
      </c>
      <c r="J9" s="178" t="s">
        <v>165</v>
      </c>
      <c r="K9" s="180" t="s">
        <v>166</v>
      </c>
      <c r="L9" s="180" t="s">
        <v>164</v>
      </c>
      <c r="M9" s="180" t="s">
        <v>146</v>
      </c>
      <c r="N9" s="180" t="s">
        <v>148</v>
      </c>
      <c r="O9" s="180" t="s">
        <v>140</v>
      </c>
      <c r="P9" s="180" t="s">
        <v>167</v>
      </c>
      <c r="Q9" s="176" t="s">
        <v>162</v>
      </c>
    </row>
    <row r="10" spans="2:17" ht="12.75" customHeight="1">
      <c r="B10" s="176" t="s">
        <v>157</v>
      </c>
      <c r="C10" s="337"/>
      <c r="D10" s="177" t="s">
        <v>154</v>
      </c>
      <c r="E10" s="177" t="s">
        <v>159</v>
      </c>
      <c r="F10" s="177" t="s">
        <v>142</v>
      </c>
      <c r="G10" s="177" t="s">
        <v>168</v>
      </c>
      <c r="H10" s="178" t="s">
        <v>146</v>
      </c>
      <c r="I10" s="178" t="s">
        <v>140</v>
      </c>
      <c r="J10" s="178" t="s">
        <v>144</v>
      </c>
      <c r="K10" s="180" t="s">
        <v>157</v>
      </c>
      <c r="L10" s="180" t="s">
        <v>156</v>
      </c>
      <c r="M10" s="180" t="s">
        <v>151</v>
      </c>
      <c r="N10" s="180" t="s">
        <v>169</v>
      </c>
      <c r="O10" s="180" t="s">
        <v>148</v>
      </c>
      <c r="P10" s="180" t="s">
        <v>147</v>
      </c>
      <c r="Q10" s="176" t="s">
        <v>163</v>
      </c>
    </row>
    <row r="11" spans="2:17" ht="12.75" customHeight="1">
      <c r="B11" s="176" t="s">
        <v>156</v>
      </c>
      <c r="C11" s="338" t="s">
        <v>170</v>
      </c>
      <c r="D11" s="177" t="s">
        <v>157</v>
      </c>
      <c r="E11" s="177" t="s">
        <v>165</v>
      </c>
      <c r="F11" s="177" t="s">
        <v>150</v>
      </c>
      <c r="G11" s="177" t="s">
        <v>169</v>
      </c>
      <c r="H11" s="178" t="s">
        <v>151</v>
      </c>
      <c r="I11" s="178" t="s">
        <v>154</v>
      </c>
      <c r="J11" s="178" t="s">
        <v>146</v>
      </c>
      <c r="K11" s="180" t="s">
        <v>151</v>
      </c>
      <c r="L11" s="180" t="s">
        <v>154</v>
      </c>
      <c r="M11" s="180" t="s">
        <v>159</v>
      </c>
      <c r="N11" s="180" t="s">
        <v>147</v>
      </c>
      <c r="O11" s="180" t="s">
        <v>147</v>
      </c>
      <c r="P11" s="180" t="s">
        <v>151</v>
      </c>
      <c r="Q11" s="176"/>
    </row>
    <row r="12" spans="2:17" ht="12.75" customHeight="1">
      <c r="B12" s="176"/>
      <c r="C12" s="338"/>
      <c r="D12" s="177" t="s">
        <v>166</v>
      </c>
      <c r="E12" s="177" t="s">
        <v>148</v>
      </c>
      <c r="F12" s="177" t="s">
        <v>148</v>
      </c>
      <c r="G12" s="177" t="s">
        <v>146</v>
      </c>
      <c r="H12" s="178" t="s">
        <v>171</v>
      </c>
      <c r="I12" s="178" t="s">
        <v>157</v>
      </c>
      <c r="J12" s="178" t="s">
        <v>172</v>
      </c>
      <c r="K12" s="180" t="s">
        <v>159</v>
      </c>
      <c r="L12" s="180" t="s">
        <v>156</v>
      </c>
      <c r="M12" s="180" t="s">
        <v>157</v>
      </c>
      <c r="N12" s="180"/>
      <c r="O12" s="180" t="s">
        <v>162</v>
      </c>
      <c r="P12" s="182" t="s">
        <v>147</v>
      </c>
      <c r="Q12" s="176"/>
    </row>
    <row r="13" spans="2:17" ht="13.5" customHeight="1">
      <c r="B13" s="176"/>
      <c r="C13" s="338"/>
      <c r="D13" s="177" t="s">
        <v>169</v>
      </c>
      <c r="E13" s="177"/>
      <c r="F13" s="177" t="s">
        <v>173</v>
      </c>
      <c r="G13" s="177" t="s">
        <v>168</v>
      </c>
      <c r="H13" s="178" t="s">
        <v>156</v>
      </c>
      <c r="I13" s="178" t="s">
        <v>171</v>
      </c>
      <c r="J13" s="178" t="s">
        <v>171</v>
      </c>
      <c r="K13" s="180" t="s">
        <v>165</v>
      </c>
      <c r="L13" s="180" t="s">
        <v>171</v>
      </c>
      <c r="M13" s="180" t="s">
        <v>171</v>
      </c>
      <c r="N13" s="180"/>
      <c r="O13" s="180"/>
      <c r="P13" s="182"/>
      <c r="Q13" s="176"/>
    </row>
    <row r="14" spans="2:17" ht="13.5" customHeight="1">
      <c r="B14" s="183"/>
      <c r="C14" s="338"/>
      <c r="D14" s="184" t="s">
        <v>147</v>
      </c>
      <c r="E14" s="184"/>
      <c r="F14" s="184"/>
      <c r="G14" s="184"/>
      <c r="H14" s="185"/>
      <c r="I14" s="185" t="s">
        <v>147</v>
      </c>
      <c r="J14" s="185" t="s">
        <v>156</v>
      </c>
      <c r="K14" s="186"/>
      <c r="L14" s="187"/>
      <c r="M14" s="187" t="s">
        <v>147</v>
      </c>
      <c r="N14" s="187"/>
      <c r="O14" s="187"/>
      <c r="P14" s="186"/>
      <c r="Q14" s="183"/>
    </row>
    <row r="15" spans="2:17">
      <c r="B15" s="339" t="s">
        <v>174</v>
      </c>
      <c r="C15" s="339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39"/>
    </row>
    <row r="16" spans="2:17" ht="14">
      <c r="B16" s="188" t="s">
        <v>13</v>
      </c>
      <c r="C16" s="189" t="s">
        <v>50</v>
      </c>
      <c r="D16" s="190">
        <v>19</v>
      </c>
      <c r="E16" s="190">
        <v>19</v>
      </c>
      <c r="F16" s="190">
        <v>20</v>
      </c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1">
        <f t="shared" ref="Q16:Q38" si="0">SUM(D16:P16)</f>
        <v>58</v>
      </c>
    </row>
    <row r="17" spans="2:19" ht="14">
      <c r="B17" s="188" t="s">
        <v>15</v>
      </c>
      <c r="C17" s="189" t="s">
        <v>249</v>
      </c>
      <c r="D17" s="190">
        <v>16</v>
      </c>
      <c r="E17" s="190">
        <v>16</v>
      </c>
      <c r="F17" s="190">
        <v>17</v>
      </c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1">
        <f t="shared" si="0"/>
        <v>49</v>
      </c>
      <c r="S17" s="192"/>
    </row>
    <row r="18" spans="2:19" ht="14">
      <c r="B18" s="188" t="s">
        <v>175</v>
      </c>
      <c r="C18" s="189" t="s">
        <v>55</v>
      </c>
      <c r="D18" s="190">
        <v>17</v>
      </c>
      <c r="E18" s="190">
        <v>17</v>
      </c>
      <c r="F18" s="190">
        <v>14</v>
      </c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1">
        <f t="shared" si="0"/>
        <v>48</v>
      </c>
    </row>
    <row r="19" spans="2:19" ht="14">
      <c r="B19" s="188" t="s">
        <v>17</v>
      </c>
      <c r="C19" s="189" t="s">
        <v>47</v>
      </c>
      <c r="D19" s="190">
        <v>13</v>
      </c>
      <c r="E19" s="190">
        <v>18</v>
      </c>
      <c r="F19" s="190">
        <v>16</v>
      </c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1">
        <f t="shared" si="0"/>
        <v>47</v>
      </c>
    </row>
    <row r="20" spans="2:19" ht="14">
      <c r="B20" s="188" t="s">
        <v>18</v>
      </c>
      <c r="C20" s="189" t="s">
        <v>49</v>
      </c>
      <c r="D20" s="190">
        <v>14</v>
      </c>
      <c r="E20" s="190">
        <v>15</v>
      </c>
      <c r="F20" s="190">
        <v>18</v>
      </c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1">
        <f t="shared" si="0"/>
        <v>47</v>
      </c>
    </row>
    <row r="21" spans="2:19" ht="14">
      <c r="B21" s="188" t="s">
        <v>19</v>
      </c>
      <c r="C21" s="189" t="s">
        <v>53</v>
      </c>
      <c r="D21" s="190">
        <v>20</v>
      </c>
      <c r="E21" s="190">
        <v>20</v>
      </c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1">
        <f t="shared" si="0"/>
        <v>40</v>
      </c>
    </row>
    <row r="22" spans="2:19" ht="14">
      <c r="B22" s="183" t="s">
        <v>176</v>
      </c>
      <c r="C22" s="189" t="s">
        <v>177</v>
      </c>
      <c r="D22" s="190">
        <v>15</v>
      </c>
      <c r="E22" s="190">
        <v>12</v>
      </c>
      <c r="F22" s="190">
        <v>10</v>
      </c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1">
        <f t="shared" si="0"/>
        <v>37</v>
      </c>
    </row>
    <row r="23" spans="2:19" ht="14">
      <c r="B23" s="183" t="s">
        <v>22</v>
      </c>
      <c r="C23" s="189" t="s">
        <v>97</v>
      </c>
      <c r="D23" s="190">
        <v>18</v>
      </c>
      <c r="E23" s="190"/>
      <c r="F23" s="190">
        <v>19</v>
      </c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1">
        <f t="shared" si="0"/>
        <v>37</v>
      </c>
    </row>
    <row r="24" spans="2:19" ht="14">
      <c r="B24" s="183" t="s">
        <v>178</v>
      </c>
      <c r="C24" s="193" t="s">
        <v>179</v>
      </c>
      <c r="D24" s="190">
        <v>10</v>
      </c>
      <c r="E24" s="190">
        <v>11</v>
      </c>
      <c r="F24" s="190">
        <v>12</v>
      </c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1">
        <f t="shared" si="0"/>
        <v>33</v>
      </c>
    </row>
    <row r="25" spans="2:19" ht="14">
      <c r="B25" s="183" t="s">
        <v>25</v>
      </c>
      <c r="C25" s="189" t="s">
        <v>54</v>
      </c>
      <c r="D25" s="190">
        <v>9</v>
      </c>
      <c r="E25" s="190">
        <v>13</v>
      </c>
      <c r="F25" s="190">
        <v>9</v>
      </c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1">
        <f t="shared" si="0"/>
        <v>31</v>
      </c>
    </row>
    <row r="26" spans="2:19" ht="14">
      <c r="B26" s="183" t="s">
        <v>26</v>
      </c>
      <c r="C26" s="189" t="s">
        <v>110</v>
      </c>
      <c r="D26" s="190"/>
      <c r="E26" s="190">
        <v>14</v>
      </c>
      <c r="F26" s="190">
        <v>15</v>
      </c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1">
        <f t="shared" si="0"/>
        <v>29</v>
      </c>
    </row>
    <row r="27" spans="2:19" ht="14">
      <c r="B27" s="183" t="s">
        <v>27</v>
      </c>
      <c r="C27" s="189" t="s">
        <v>100</v>
      </c>
      <c r="D27" s="190">
        <v>7</v>
      </c>
      <c r="E27" s="190">
        <v>9</v>
      </c>
      <c r="F27" s="190">
        <v>8</v>
      </c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1">
        <f t="shared" si="0"/>
        <v>24</v>
      </c>
    </row>
    <row r="28" spans="2:19" ht="14">
      <c r="B28" s="183" t="s">
        <v>28</v>
      </c>
      <c r="C28" s="189" t="s">
        <v>52</v>
      </c>
      <c r="D28" s="190">
        <v>11</v>
      </c>
      <c r="E28" s="190">
        <v>10</v>
      </c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1">
        <f t="shared" si="0"/>
        <v>21</v>
      </c>
    </row>
    <row r="29" spans="2:19" ht="14">
      <c r="B29" s="183" t="s">
        <v>29</v>
      </c>
      <c r="C29" s="189" t="s">
        <v>180</v>
      </c>
      <c r="D29" s="190">
        <v>6</v>
      </c>
      <c r="E29" s="190">
        <v>7</v>
      </c>
      <c r="F29" s="190">
        <v>7</v>
      </c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1">
        <f t="shared" si="0"/>
        <v>20</v>
      </c>
    </row>
    <row r="30" spans="2:19" ht="14">
      <c r="B30" s="183" t="s">
        <v>30</v>
      </c>
      <c r="C30" s="189" t="s">
        <v>104</v>
      </c>
      <c r="D30" s="190">
        <v>5</v>
      </c>
      <c r="E30" s="190">
        <v>4</v>
      </c>
      <c r="F30" s="190">
        <v>6</v>
      </c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1">
        <f t="shared" si="0"/>
        <v>15</v>
      </c>
    </row>
    <row r="31" spans="2:19" ht="14">
      <c r="B31" s="183" t="s">
        <v>33</v>
      </c>
      <c r="C31" s="189" t="s">
        <v>115</v>
      </c>
      <c r="D31" s="190"/>
      <c r="E31" s="190"/>
      <c r="F31" s="190">
        <v>13</v>
      </c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1">
        <f t="shared" si="0"/>
        <v>13</v>
      </c>
    </row>
    <row r="32" spans="2:19" ht="14">
      <c r="B32" s="183" t="s">
        <v>34</v>
      </c>
      <c r="C32" s="189" t="s">
        <v>181</v>
      </c>
      <c r="D32" s="190">
        <v>12</v>
      </c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1">
        <f t="shared" si="0"/>
        <v>12</v>
      </c>
    </row>
    <row r="33" spans="2:17" ht="14">
      <c r="B33" s="183" t="s">
        <v>183</v>
      </c>
      <c r="C33" s="189" t="s">
        <v>116</v>
      </c>
      <c r="D33" s="190"/>
      <c r="E33" s="190"/>
      <c r="F33" s="190">
        <v>11</v>
      </c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1">
        <f t="shared" si="0"/>
        <v>11</v>
      </c>
    </row>
    <row r="34" spans="2:17" ht="14">
      <c r="B34" s="183" t="s">
        <v>36</v>
      </c>
      <c r="C34" s="194" t="s">
        <v>182</v>
      </c>
      <c r="D34" s="190"/>
      <c r="E34" s="190">
        <v>8</v>
      </c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1">
        <f t="shared" si="0"/>
        <v>8</v>
      </c>
    </row>
    <row r="35" spans="2:17" ht="14">
      <c r="B35" s="183" t="s">
        <v>37</v>
      </c>
      <c r="C35" s="194" t="s">
        <v>184</v>
      </c>
      <c r="D35" s="190">
        <v>8</v>
      </c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1">
        <f t="shared" si="0"/>
        <v>8</v>
      </c>
    </row>
    <row r="36" spans="2:17" ht="14">
      <c r="B36" s="183" t="s">
        <v>187</v>
      </c>
      <c r="C36" s="189" t="s">
        <v>185</v>
      </c>
      <c r="D36" s="190"/>
      <c r="E36" s="190">
        <v>6</v>
      </c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1">
        <f t="shared" si="0"/>
        <v>6</v>
      </c>
    </row>
    <row r="37" spans="2:17" ht="14">
      <c r="B37" s="183" t="s">
        <v>189</v>
      </c>
      <c r="C37" s="189" t="s">
        <v>186</v>
      </c>
      <c r="D37" s="190"/>
      <c r="E37" s="190">
        <v>5</v>
      </c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1">
        <f t="shared" si="0"/>
        <v>5</v>
      </c>
    </row>
    <row r="38" spans="2:17" ht="14">
      <c r="B38" s="183" t="s">
        <v>204</v>
      </c>
      <c r="C38" s="193" t="s">
        <v>188</v>
      </c>
      <c r="D38" s="190"/>
      <c r="E38" s="190">
        <v>3</v>
      </c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1">
        <f t="shared" si="0"/>
        <v>3</v>
      </c>
    </row>
    <row r="39" spans="2:17">
      <c r="B39" s="341" t="s">
        <v>190</v>
      </c>
      <c r="C39" s="341"/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2"/>
      <c r="P39" s="342"/>
      <c r="Q39" s="341"/>
    </row>
    <row r="40" spans="2:17" ht="14">
      <c r="B40" s="188" t="s">
        <v>191</v>
      </c>
      <c r="C40" s="195" t="s">
        <v>192</v>
      </c>
      <c r="D40" s="190">
        <v>19</v>
      </c>
      <c r="E40" s="190">
        <v>18</v>
      </c>
      <c r="F40" s="190">
        <v>19</v>
      </c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1">
        <f t="shared" ref="Q40:Q63" si="1">SUM(D40:P40)</f>
        <v>56</v>
      </c>
    </row>
    <row r="41" spans="2:17" ht="14">
      <c r="B41" s="188" t="s">
        <v>15</v>
      </c>
      <c r="C41" s="195" t="s">
        <v>50</v>
      </c>
      <c r="D41" s="190">
        <v>17</v>
      </c>
      <c r="E41" s="190">
        <v>19</v>
      </c>
      <c r="F41" s="190">
        <v>18</v>
      </c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1">
        <f t="shared" si="1"/>
        <v>54</v>
      </c>
    </row>
    <row r="42" spans="2:17" ht="14">
      <c r="B42" s="188" t="s">
        <v>16</v>
      </c>
      <c r="C42" s="195" t="s">
        <v>60</v>
      </c>
      <c r="D42" s="190">
        <v>20</v>
      </c>
      <c r="E42" s="190">
        <v>14</v>
      </c>
      <c r="F42" s="190">
        <v>16</v>
      </c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1">
        <f t="shared" si="1"/>
        <v>50</v>
      </c>
    </row>
    <row r="43" spans="2:17" ht="14">
      <c r="B43" s="183" t="s">
        <v>17</v>
      </c>
      <c r="C43" s="189" t="s">
        <v>180</v>
      </c>
      <c r="D43" s="190">
        <v>18</v>
      </c>
      <c r="E43" s="190">
        <v>10</v>
      </c>
      <c r="F43" s="190">
        <v>13</v>
      </c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1">
        <f t="shared" si="1"/>
        <v>41</v>
      </c>
    </row>
    <row r="44" spans="2:17" ht="14">
      <c r="B44" s="183" t="s">
        <v>18</v>
      </c>
      <c r="C44" s="189" t="s">
        <v>193</v>
      </c>
      <c r="D44" s="190">
        <v>16</v>
      </c>
      <c r="E44" s="190">
        <v>13</v>
      </c>
      <c r="F44" s="190">
        <v>11</v>
      </c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1">
        <f t="shared" si="1"/>
        <v>40</v>
      </c>
    </row>
    <row r="45" spans="2:17" ht="14">
      <c r="B45" s="183" t="s">
        <v>19</v>
      </c>
      <c r="C45" s="189" t="s">
        <v>55</v>
      </c>
      <c r="D45" s="190">
        <v>10</v>
      </c>
      <c r="E45" s="190">
        <v>12</v>
      </c>
      <c r="F45" s="190">
        <v>15</v>
      </c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1">
        <f t="shared" si="1"/>
        <v>37</v>
      </c>
    </row>
    <row r="46" spans="2:17" ht="14">
      <c r="B46" s="183" t="s">
        <v>21</v>
      </c>
      <c r="C46" s="189" t="s">
        <v>197</v>
      </c>
      <c r="D46" s="190"/>
      <c r="E46" s="190">
        <v>20</v>
      </c>
      <c r="F46" s="190">
        <v>17</v>
      </c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1">
        <f t="shared" si="1"/>
        <v>37</v>
      </c>
    </row>
    <row r="47" spans="2:17" ht="14">
      <c r="B47" s="183" t="s">
        <v>195</v>
      </c>
      <c r="C47" s="189" t="s">
        <v>47</v>
      </c>
      <c r="D47" s="190"/>
      <c r="E47" s="190">
        <v>17</v>
      </c>
      <c r="F47" s="190">
        <v>20</v>
      </c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1">
        <f t="shared" si="1"/>
        <v>37</v>
      </c>
    </row>
    <row r="48" spans="2:17" ht="14">
      <c r="B48" s="183" t="s">
        <v>24</v>
      </c>
      <c r="C48" s="189" t="s">
        <v>194</v>
      </c>
      <c r="D48" s="190">
        <v>15</v>
      </c>
      <c r="E48" s="190">
        <v>11</v>
      </c>
      <c r="F48" s="190">
        <v>10</v>
      </c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1">
        <f t="shared" si="1"/>
        <v>36</v>
      </c>
    </row>
    <row r="49" spans="2:17" ht="14">
      <c r="B49" s="183" t="s">
        <v>25</v>
      </c>
      <c r="C49" s="189" t="s">
        <v>196</v>
      </c>
      <c r="D49" s="190">
        <v>14</v>
      </c>
      <c r="E49" s="190">
        <v>7</v>
      </c>
      <c r="F49" s="190">
        <v>6</v>
      </c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1">
        <f t="shared" si="1"/>
        <v>27</v>
      </c>
    </row>
    <row r="50" spans="2:17" ht="14">
      <c r="B50" s="183" t="s">
        <v>26</v>
      </c>
      <c r="C50" s="189" t="s">
        <v>111</v>
      </c>
      <c r="D50" s="190"/>
      <c r="E50" s="190">
        <v>16</v>
      </c>
      <c r="F50" s="190">
        <v>9</v>
      </c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1">
        <f t="shared" si="1"/>
        <v>25</v>
      </c>
    </row>
    <row r="51" spans="2:17" ht="14">
      <c r="B51" s="183" t="s">
        <v>27</v>
      </c>
      <c r="C51" s="189" t="s">
        <v>200</v>
      </c>
      <c r="D51" s="190"/>
      <c r="E51" s="190">
        <v>9</v>
      </c>
      <c r="F51" s="190">
        <v>14</v>
      </c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1">
        <f t="shared" si="1"/>
        <v>23</v>
      </c>
    </row>
    <row r="52" spans="2:17" ht="14">
      <c r="B52" s="183" t="s">
        <v>28</v>
      </c>
      <c r="C52" s="189" t="s">
        <v>97</v>
      </c>
      <c r="D52" s="190"/>
      <c r="E52" s="190">
        <v>15</v>
      </c>
      <c r="F52" s="190">
        <v>7</v>
      </c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1">
        <f t="shared" si="1"/>
        <v>22</v>
      </c>
    </row>
    <row r="53" spans="2:17" ht="14">
      <c r="B53" s="183" t="s">
        <v>29</v>
      </c>
      <c r="C53" s="189" t="s">
        <v>198</v>
      </c>
      <c r="D53" s="190">
        <v>13</v>
      </c>
      <c r="E53" s="190">
        <v>4</v>
      </c>
      <c r="F53" s="190">
        <v>4</v>
      </c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1">
        <f t="shared" si="1"/>
        <v>21</v>
      </c>
    </row>
    <row r="54" spans="2:17" ht="15.75" customHeight="1">
      <c r="B54" s="183" t="s">
        <v>30</v>
      </c>
      <c r="C54" s="189" t="s">
        <v>96</v>
      </c>
      <c r="D54" s="190"/>
      <c r="E54" s="190">
        <v>8</v>
      </c>
      <c r="F54" s="190">
        <v>12</v>
      </c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1">
        <f t="shared" si="1"/>
        <v>20</v>
      </c>
    </row>
    <row r="55" spans="2:17" ht="14">
      <c r="B55" s="183" t="s">
        <v>33</v>
      </c>
      <c r="C55" s="189" t="s">
        <v>57</v>
      </c>
      <c r="D55" s="190">
        <v>11</v>
      </c>
      <c r="E55" s="190"/>
      <c r="F55" s="190">
        <v>5</v>
      </c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1">
        <f t="shared" si="1"/>
        <v>16</v>
      </c>
    </row>
    <row r="56" spans="2:17" ht="14">
      <c r="B56" s="183" t="s">
        <v>34</v>
      </c>
      <c r="C56" s="189" t="s">
        <v>119</v>
      </c>
      <c r="D56" s="190">
        <v>9</v>
      </c>
      <c r="E56" s="190">
        <v>1</v>
      </c>
      <c r="F56" s="190">
        <v>3</v>
      </c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1">
        <f t="shared" si="1"/>
        <v>13</v>
      </c>
    </row>
    <row r="57" spans="2:17" ht="14">
      <c r="B57" s="183" t="s">
        <v>35</v>
      </c>
      <c r="C57" s="189" t="s">
        <v>199</v>
      </c>
      <c r="D57" s="190">
        <v>12</v>
      </c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1">
        <f t="shared" si="1"/>
        <v>12</v>
      </c>
    </row>
    <row r="58" spans="2:17" ht="14">
      <c r="B58" s="183" t="s">
        <v>36</v>
      </c>
      <c r="C58" s="189" t="s">
        <v>201</v>
      </c>
      <c r="D58" s="190">
        <v>8</v>
      </c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1">
        <f t="shared" si="1"/>
        <v>8</v>
      </c>
    </row>
    <row r="59" spans="2:17" ht="14">
      <c r="B59" s="183" t="s">
        <v>37</v>
      </c>
      <c r="C59" s="189" t="s">
        <v>116</v>
      </c>
      <c r="D59" s="190"/>
      <c r="E59" s="190" t="s">
        <v>41</v>
      </c>
      <c r="F59" s="190">
        <v>8</v>
      </c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1">
        <f t="shared" si="1"/>
        <v>8</v>
      </c>
    </row>
    <row r="60" spans="2:17" ht="14">
      <c r="B60" s="183" t="s">
        <v>38</v>
      </c>
      <c r="C60" s="189" t="s">
        <v>54</v>
      </c>
      <c r="D60" s="190"/>
      <c r="E60" s="190">
        <v>6</v>
      </c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1">
        <f t="shared" si="1"/>
        <v>6</v>
      </c>
    </row>
    <row r="61" spans="2:17" ht="14">
      <c r="B61" s="183" t="s">
        <v>39</v>
      </c>
      <c r="C61" s="189" t="s">
        <v>202</v>
      </c>
      <c r="D61" s="190"/>
      <c r="E61" s="190">
        <v>5</v>
      </c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1">
        <f t="shared" si="1"/>
        <v>5</v>
      </c>
    </row>
    <row r="62" spans="2:17" ht="14">
      <c r="B62" s="183" t="s">
        <v>204</v>
      </c>
      <c r="C62" s="189" t="s">
        <v>203</v>
      </c>
      <c r="D62" s="190"/>
      <c r="E62" s="190">
        <v>3</v>
      </c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1">
        <f t="shared" si="1"/>
        <v>3</v>
      </c>
    </row>
    <row r="63" spans="2:17" ht="14">
      <c r="B63" s="196" t="s">
        <v>205</v>
      </c>
      <c r="C63" s="189" t="s">
        <v>95</v>
      </c>
      <c r="D63" s="190"/>
      <c r="E63" s="190">
        <v>2</v>
      </c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1">
        <f t="shared" si="1"/>
        <v>2</v>
      </c>
    </row>
    <row r="64" spans="2:17">
      <c r="B64" s="197"/>
      <c r="C64" s="198" t="s">
        <v>206</v>
      </c>
      <c r="D64" s="199" t="s">
        <v>191</v>
      </c>
      <c r="E64" s="200" t="s">
        <v>15</v>
      </c>
      <c r="F64" s="200" t="s">
        <v>16</v>
      </c>
      <c r="G64" s="200" t="s">
        <v>17</v>
      </c>
      <c r="H64" s="201" t="s">
        <v>18</v>
      </c>
      <c r="I64" s="202" t="s">
        <v>19</v>
      </c>
      <c r="J64" s="202" t="s">
        <v>21</v>
      </c>
      <c r="K64" s="202" t="s">
        <v>22</v>
      </c>
      <c r="L64" s="199" t="s">
        <v>24</v>
      </c>
      <c r="M64" s="199" t="s">
        <v>25</v>
      </c>
      <c r="N64" s="201" t="s">
        <v>207</v>
      </c>
      <c r="O64" s="203" t="s">
        <v>27</v>
      </c>
      <c r="P64" s="204" t="s">
        <v>28</v>
      </c>
      <c r="Q64" s="205"/>
    </row>
    <row r="65" spans="1:18">
      <c r="C65" s="206"/>
    </row>
    <row r="66" spans="1:18">
      <c r="B66" s="343" t="s">
        <v>208</v>
      </c>
      <c r="C66" s="343"/>
      <c r="D66" s="343"/>
      <c r="E66" s="343"/>
      <c r="F66" s="343"/>
      <c r="G66" s="343"/>
      <c r="H66" s="343"/>
      <c r="I66" s="343"/>
      <c r="J66" s="343"/>
      <c r="K66" s="343"/>
      <c r="L66" s="343"/>
      <c r="M66" s="343"/>
      <c r="N66" s="343"/>
      <c r="O66" s="343"/>
      <c r="P66" s="343"/>
      <c r="Q66" s="343"/>
    </row>
    <row r="67" spans="1:18">
      <c r="A67" t="s">
        <v>209</v>
      </c>
      <c r="B67" s="344" t="s">
        <v>41</v>
      </c>
      <c r="C67" s="344"/>
      <c r="D67" s="344"/>
      <c r="E67" s="344"/>
      <c r="F67" s="344"/>
      <c r="G67" s="344"/>
      <c r="H67" s="344"/>
      <c r="I67" s="344"/>
      <c r="J67" s="344"/>
      <c r="K67" s="344"/>
      <c r="L67" s="344"/>
      <c r="M67" s="344"/>
      <c r="N67" s="344"/>
      <c r="O67" s="344"/>
      <c r="P67" s="344"/>
      <c r="Q67" s="344"/>
    </row>
    <row r="68" spans="1:18" ht="15">
      <c r="B68" s="345" t="s">
        <v>210</v>
      </c>
      <c r="C68" s="345"/>
      <c r="D68" s="345"/>
      <c r="E68" s="345"/>
      <c r="F68" s="345"/>
      <c r="G68" s="345"/>
      <c r="H68" s="345"/>
      <c r="I68" s="345"/>
      <c r="J68" s="345"/>
      <c r="K68" s="345"/>
      <c r="L68" s="345"/>
      <c r="M68" s="345"/>
      <c r="N68" s="345"/>
      <c r="O68" s="345"/>
      <c r="P68" s="345"/>
      <c r="Q68" s="345"/>
    </row>
    <row r="69" spans="1:18">
      <c r="C69" s="346" t="s">
        <v>209</v>
      </c>
      <c r="D69" s="346"/>
      <c r="E69" s="346"/>
      <c r="F69" s="346"/>
      <c r="G69" s="346"/>
      <c r="H69" s="346"/>
      <c r="I69" s="346"/>
      <c r="J69" s="346"/>
      <c r="K69" s="346"/>
      <c r="L69" s="346"/>
      <c r="M69" s="346"/>
      <c r="N69" s="207"/>
      <c r="O69" s="207"/>
      <c r="P69" s="207"/>
    </row>
    <row r="70" spans="1:18">
      <c r="C70" s="346" t="s">
        <v>211</v>
      </c>
      <c r="D70" s="346"/>
      <c r="E70" s="346"/>
      <c r="F70" s="346"/>
      <c r="G70" s="346"/>
      <c r="H70" s="346"/>
      <c r="I70" s="346"/>
      <c r="J70" s="346"/>
      <c r="K70" s="346"/>
      <c r="L70" s="346"/>
      <c r="M70" s="346"/>
      <c r="N70" s="207"/>
      <c r="O70" s="207"/>
      <c r="P70" s="207"/>
    </row>
    <row r="71" spans="1:18">
      <c r="C71" t="s">
        <v>212</v>
      </c>
    </row>
    <row r="72" spans="1:18">
      <c r="L72" s="334"/>
      <c r="M72" s="334"/>
      <c r="N72" s="334"/>
      <c r="O72" s="334"/>
      <c r="P72" s="334"/>
      <c r="Q72" s="334"/>
    </row>
    <row r="74" spans="1:18" ht="15">
      <c r="A74" t="s">
        <v>41</v>
      </c>
      <c r="R74" s="208"/>
    </row>
    <row r="75" spans="1:18" ht="15">
      <c r="L75" s="208"/>
      <c r="M75" s="208"/>
      <c r="N75" s="208"/>
      <c r="O75" s="208"/>
      <c r="P75" s="208"/>
      <c r="Q75" s="208"/>
      <c r="R75" s="208"/>
    </row>
    <row r="76" spans="1:18" ht="15">
      <c r="L76" s="208"/>
      <c r="M76" s="208"/>
      <c r="N76" s="208"/>
      <c r="O76" s="208"/>
      <c r="P76" s="208"/>
      <c r="Q76" s="208"/>
      <c r="R76" s="208"/>
    </row>
  </sheetData>
  <sortState xmlns:xlrd2="http://schemas.microsoft.com/office/spreadsheetml/2017/richdata2" ref="C40:Q63">
    <sortCondition descending="1" ref="Q40:Q63"/>
  </sortState>
  <mergeCells count="12">
    <mergeCell ref="L72:Q72"/>
    <mergeCell ref="B2:Q2"/>
    <mergeCell ref="C4:C6"/>
    <mergeCell ref="C7:C10"/>
    <mergeCell ref="C11:C14"/>
    <mergeCell ref="B15:Q15"/>
    <mergeCell ref="B39:Q39"/>
    <mergeCell ref="B66:Q66"/>
    <mergeCell ref="B67:Q67"/>
    <mergeCell ref="B68:Q68"/>
    <mergeCell ref="C69:M69"/>
    <mergeCell ref="C70:M70"/>
  </mergeCells>
  <pageMargins left="0.70866141732283472" right="0.70866141732283472" top="0.74803149606299213" bottom="0.74803149606299213" header="0.31496062992125984" footer="0.31496062992125984"/>
  <pageSetup paperSize="9" scale="74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9"/>
  <sheetViews>
    <sheetView workbookViewId="0">
      <selection activeCell="G48" sqref="G48"/>
    </sheetView>
  </sheetViews>
  <sheetFormatPr baseColWidth="10" defaultColWidth="8.83203125" defaultRowHeight="13"/>
  <cols>
    <col min="1" max="1" width="2.83203125" style="209" customWidth="1"/>
    <col min="2" max="2" width="4.6640625" style="209" customWidth="1"/>
    <col min="3" max="3" width="21.6640625" style="209" customWidth="1"/>
    <col min="4" max="17" width="6" style="209" customWidth="1"/>
    <col min="18" max="16384" width="8.83203125" style="209"/>
  </cols>
  <sheetData>
    <row r="1" spans="1:17" ht="16">
      <c r="A1" s="354" t="s">
        <v>213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</row>
    <row r="2" spans="1:17" ht="16">
      <c r="A2" s="354" t="s">
        <v>214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</row>
    <row r="3" spans="1:17" ht="17" thickBot="1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</row>
    <row r="4" spans="1:17" ht="14" thickBot="1">
      <c r="B4" s="211"/>
      <c r="C4" s="355" t="s">
        <v>215</v>
      </c>
      <c r="D4" s="212" t="s">
        <v>216</v>
      </c>
      <c r="E4" s="213" t="s">
        <v>128</v>
      </c>
      <c r="F4" s="213" t="s">
        <v>217</v>
      </c>
      <c r="G4" s="213" t="s">
        <v>130</v>
      </c>
      <c r="H4" s="213" t="s">
        <v>131</v>
      </c>
      <c r="I4" s="213" t="s">
        <v>218</v>
      </c>
      <c r="J4" s="214" t="s">
        <v>219</v>
      </c>
      <c r="K4" s="214" t="s">
        <v>134</v>
      </c>
      <c r="L4" s="214" t="s">
        <v>135</v>
      </c>
      <c r="M4" s="215" t="s">
        <v>136</v>
      </c>
      <c r="N4" s="215" t="s">
        <v>220</v>
      </c>
      <c r="O4" s="216" t="s">
        <v>221</v>
      </c>
      <c r="P4" s="217" t="s">
        <v>222</v>
      </c>
      <c r="Q4" s="218"/>
    </row>
    <row r="5" spans="1:17">
      <c r="B5" s="219"/>
      <c r="C5" s="356"/>
      <c r="D5" s="220"/>
      <c r="E5" s="220"/>
      <c r="F5" s="220" t="s">
        <v>41</v>
      </c>
      <c r="G5" s="221" t="s">
        <v>151</v>
      </c>
      <c r="H5" s="220"/>
      <c r="I5" s="220"/>
      <c r="J5" s="222"/>
      <c r="K5" s="222"/>
      <c r="L5" s="222"/>
      <c r="M5" s="223"/>
      <c r="N5" s="224"/>
      <c r="O5" s="225"/>
      <c r="P5" s="226" t="s">
        <v>142</v>
      </c>
      <c r="Q5" s="219"/>
    </row>
    <row r="6" spans="1:17">
      <c r="B6" s="219"/>
      <c r="C6" s="356"/>
      <c r="D6" s="226" t="s">
        <v>41</v>
      </c>
      <c r="E6" s="227"/>
      <c r="F6" s="227" t="s">
        <v>142</v>
      </c>
      <c r="G6" s="227" t="s">
        <v>156</v>
      </c>
      <c r="H6" s="227" t="s">
        <v>144</v>
      </c>
      <c r="I6" s="227"/>
      <c r="J6" s="228" t="s">
        <v>151</v>
      </c>
      <c r="K6" s="228" t="s">
        <v>154</v>
      </c>
      <c r="L6" s="228" t="s">
        <v>145</v>
      </c>
      <c r="M6" s="227" t="s">
        <v>145</v>
      </c>
      <c r="N6" s="229"/>
      <c r="O6" s="230" t="s">
        <v>41</v>
      </c>
      <c r="P6" s="226" t="s">
        <v>140</v>
      </c>
      <c r="Q6" s="219"/>
    </row>
    <row r="7" spans="1:17">
      <c r="B7" s="219" t="s">
        <v>140</v>
      </c>
      <c r="C7" s="356"/>
      <c r="D7" s="226" t="s">
        <v>41</v>
      </c>
      <c r="E7" s="227"/>
      <c r="F7" s="227" t="s">
        <v>140</v>
      </c>
      <c r="G7" s="227" t="s">
        <v>223</v>
      </c>
      <c r="H7" s="227" t="s">
        <v>147</v>
      </c>
      <c r="I7" s="227"/>
      <c r="J7" s="228" t="s">
        <v>157</v>
      </c>
      <c r="K7" s="228" t="s">
        <v>158</v>
      </c>
      <c r="L7" s="228" t="s">
        <v>146</v>
      </c>
      <c r="M7" s="227" t="s">
        <v>148</v>
      </c>
      <c r="N7" s="229"/>
      <c r="O7" s="230" t="s">
        <v>224</v>
      </c>
      <c r="P7" s="226" t="s">
        <v>152</v>
      </c>
      <c r="Q7" s="219"/>
    </row>
    <row r="8" spans="1:17">
      <c r="B8" s="219" t="s">
        <v>161</v>
      </c>
      <c r="C8" s="356" t="s">
        <v>225</v>
      </c>
      <c r="D8" s="226" t="s">
        <v>226</v>
      </c>
      <c r="E8" s="227" t="s">
        <v>151</v>
      </c>
      <c r="F8" s="227" t="s">
        <v>152</v>
      </c>
      <c r="G8" s="227" t="s">
        <v>152</v>
      </c>
      <c r="H8" s="227" t="s">
        <v>150</v>
      </c>
      <c r="I8" s="227" t="s">
        <v>153</v>
      </c>
      <c r="J8" s="228" t="s">
        <v>169</v>
      </c>
      <c r="K8" s="228" t="s">
        <v>166</v>
      </c>
      <c r="L8" s="228" t="s">
        <v>164</v>
      </c>
      <c r="M8" s="227" t="s">
        <v>147</v>
      </c>
      <c r="N8" s="229" t="s">
        <v>145</v>
      </c>
      <c r="O8" s="230" t="s">
        <v>227</v>
      </c>
      <c r="P8" s="226" t="s">
        <v>226</v>
      </c>
      <c r="Q8" s="219" t="s">
        <v>144</v>
      </c>
    </row>
    <row r="9" spans="1:17" ht="14">
      <c r="B9" s="219" t="s">
        <v>227</v>
      </c>
      <c r="C9" s="356"/>
      <c r="D9" s="226" t="s">
        <v>158</v>
      </c>
      <c r="E9" s="227" t="s">
        <v>156</v>
      </c>
      <c r="F9" s="227" t="s">
        <v>144</v>
      </c>
      <c r="G9" s="227" t="s">
        <v>142</v>
      </c>
      <c r="H9" s="227" t="s">
        <v>157</v>
      </c>
      <c r="I9" s="227" t="s">
        <v>150</v>
      </c>
      <c r="J9" s="228" t="s">
        <v>147</v>
      </c>
      <c r="K9" s="228" t="s">
        <v>157</v>
      </c>
      <c r="L9" s="228" t="s">
        <v>156</v>
      </c>
      <c r="M9" s="227" t="s">
        <v>159</v>
      </c>
      <c r="N9" s="231" t="s">
        <v>160</v>
      </c>
      <c r="O9" s="230" t="s">
        <v>228</v>
      </c>
      <c r="P9" s="226" t="s">
        <v>150</v>
      </c>
      <c r="Q9" s="219" t="s">
        <v>146</v>
      </c>
    </row>
    <row r="10" spans="1:17">
      <c r="B10" s="219" t="s">
        <v>147</v>
      </c>
      <c r="C10" s="356"/>
      <c r="D10" s="226" t="s">
        <v>167</v>
      </c>
      <c r="E10" s="227" t="s">
        <v>148</v>
      </c>
      <c r="F10" s="227" t="s">
        <v>163</v>
      </c>
      <c r="G10" s="227" t="s">
        <v>154</v>
      </c>
      <c r="H10" s="227" t="s">
        <v>164</v>
      </c>
      <c r="I10" s="227" t="s">
        <v>148</v>
      </c>
      <c r="J10" s="228" t="s">
        <v>148</v>
      </c>
      <c r="K10" s="228" t="s">
        <v>151</v>
      </c>
      <c r="L10" s="228" t="s">
        <v>154</v>
      </c>
      <c r="M10" s="227" t="s">
        <v>146</v>
      </c>
      <c r="N10" s="229" t="s">
        <v>148</v>
      </c>
      <c r="O10" s="230" t="s">
        <v>168</v>
      </c>
      <c r="P10" s="226" t="s">
        <v>157</v>
      </c>
      <c r="Q10" s="219" t="s">
        <v>162</v>
      </c>
    </row>
    <row r="11" spans="1:17">
      <c r="B11" s="219" t="s">
        <v>162</v>
      </c>
      <c r="C11" s="356"/>
      <c r="D11" s="226" t="s">
        <v>147</v>
      </c>
      <c r="E11" s="227" t="s">
        <v>159</v>
      </c>
      <c r="F11" s="227" t="s">
        <v>142</v>
      </c>
      <c r="G11" s="227" t="s">
        <v>147</v>
      </c>
      <c r="H11" s="227" t="s">
        <v>146</v>
      </c>
      <c r="I11" s="227" t="s">
        <v>144</v>
      </c>
      <c r="J11" s="228" t="s">
        <v>150</v>
      </c>
      <c r="K11" s="228" t="s">
        <v>159</v>
      </c>
      <c r="L11" s="228" t="s">
        <v>156</v>
      </c>
      <c r="M11" s="227" t="s">
        <v>151</v>
      </c>
      <c r="N11" s="229" t="s">
        <v>169</v>
      </c>
      <c r="O11" s="232" t="s">
        <v>228</v>
      </c>
      <c r="P11" s="226" t="s">
        <v>147</v>
      </c>
      <c r="Q11" s="219" t="s">
        <v>163</v>
      </c>
    </row>
    <row r="12" spans="1:17">
      <c r="B12" s="219" t="s">
        <v>229</v>
      </c>
      <c r="C12" s="356" t="s">
        <v>230</v>
      </c>
      <c r="D12" s="226" t="s">
        <v>151</v>
      </c>
      <c r="E12" s="227" t="s">
        <v>165</v>
      </c>
      <c r="F12" s="227" t="s">
        <v>150</v>
      </c>
      <c r="G12" s="227" t="s">
        <v>151</v>
      </c>
      <c r="H12" s="227" t="s">
        <v>151</v>
      </c>
      <c r="I12" s="227" t="s">
        <v>147</v>
      </c>
      <c r="J12" s="228" t="s">
        <v>146</v>
      </c>
      <c r="K12" s="228" t="s">
        <v>165</v>
      </c>
      <c r="L12" s="228" t="s">
        <v>171</v>
      </c>
      <c r="M12" s="227" t="s">
        <v>159</v>
      </c>
      <c r="N12" s="229" t="s">
        <v>147</v>
      </c>
      <c r="O12" s="230" t="s">
        <v>159</v>
      </c>
      <c r="P12" s="226" t="s">
        <v>151</v>
      </c>
      <c r="Q12" s="219"/>
    </row>
    <row r="13" spans="1:17">
      <c r="B13" s="219" t="s">
        <v>156</v>
      </c>
      <c r="C13" s="356"/>
      <c r="D13" s="226" t="s">
        <v>228</v>
      </c>
      <c r="E13" s="227" t="s">
        <v>148</v>
      </c>
      <c r="F13" s="227" t="s">
        <v>148</v>
      </c>
      <c r="G13" s="227" t="s">
        <v>169</v>
      </c>
      <c r="H13" s="227" t="s">
        <v>171</v>
      </c>
      <c r="I13" s="227"/>
      <c r="J13" s="228" t="s">
        <v>151</v>
      </c>
      <c r="K13" s="228" t="s">
        <v>41</v>
      </c>
      <c r="L13" s="228"/>
      <c r="M13" s="227" t="s">
        <v>157</v>
      </c>
      <c r="N13" s="229"/>
      <c r="O13" s="230" t="s">
        <v>231</v>
      </c>
      <c r="P13" s="226" t="s">
        <v>159</v>
      </c>
      <c r="Q13" s="219"/>
    </row>
    <row r="14" spans="1:17">
      <c r="B14" s="219"/>
      <c r="C14" s="356"/>
      <c r="D14" s="226" t="s">
        <v>41</v>
      </c>
      <c r="E14" s="227"/>
      <c r="F14" s="227" t="s">
        <v>173</v>
      </c>
      <c r="G14" s="227" t="s">
        <v>146</v>
      </c>
      <c r="H14" s="227" t="s">
        <v>156</v>
      </c>
      <c r="I14" s="227"/>
      <c r="J14" s="228" t="s">
        <v>171</v>
      </c>
      <c r="K14" s="228" t="s">
        <v>41</v>
      </c>
      <c r="L14" s="228"/>
      <c r="M14" s="227" t="s">
        <v>171</v>
      </c>
      <c r="N14" s="229"/>
      <c r="O14" s="230" t="s">
        <v>41</v>
      </c>
      <c r="P14" s="226" t="s">
        <v>157</v>
      </c>
      <c r="Q14" s="219"/>
    </row>
    <row r="15" spans="1:17" ht="14" thickBot="1">
      <c r="B15" s="233"/>
      <c r="C15" s="357"/>
      <c r="D15" s="234" t="s">
        <v>41</v>
      </c>
      <c r="E15" s="235"/>
      <c r="F15" s="235" t="s">
        <v>41</v>
      </c>
      <c r="G15" s="235" t="s">
        <v>151</v>
      </c>
      <c r="H15" s="235"/>
      <c r="I15" s="235"/>
      <c r="J15" s="236" t="s">
        <v>156</v>
      </c>
      <c r="K15" s="236" t="s">
        <v>41</v>
      </c>
      <c r="L15" s="236"/>
      <c r="M15" s="235" t="s">
        <v>147</v>
      </c>
      <c r="N15" s="237"/>
      <c r="O15" s="238" t="s">
        <v>212</v>
      </c>
      <c r="P15" s="234" t="s">
        <v>169</v>
      </c>
      <c r="Q15" s="233"/>
    </row>
    <row r="16" spans="1:17" ht="14" thickBot="1">
      <c r="B16" s="358" t="s">
        <v>232</v>
      </c>
      <c r="C16" s="359"/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60"/>
    </row>
    <row r="17" spans="2:17" ht="14">
      <c r="B17" s="239" t="s">
        <v>13</v>
      </c>
      <c r="C17" s="240" t="s">
        <v>233</v>
      </c>
      <c r="D17" s="241">
        <v>17</v>
      </c>
      <c r="E17" s="242">
        <v>19</v>
      </c>
      <c r="F17" s="242">
        <v>19</v>
      </c>
      <c r="G17" s="242"/>
      <c r="H17" s="242"/>
      <c r="I17" s="242"/>
      <c r="J17" s="243"/>
      <c r="K17" s="243"/>
      <c r="L17" s="243"/>
      <c r="M17" s="243"/>
      <c r="N17" s="243"/>
      <c r="O17" s="243"/>
      <c r="P17" s="243"/>
      <c r="Q17" s="239">
        <f t="shared" ref="Q17:Q40" si="0">SUM(D17:P17)</f>
        <v>55</v>
      </c>
    </row>
    <row r="18" spans="2:17" ht="14">
      <c r="B18" s="239" t="s">
        <v>15</v>
      </c>
      <c r="C18" s="240" t="s">
        <v>53</v>
      </c>
      <c r="D18" s="241">
        <v>20</v>
      </c>
      <c r="E18" s="242">
        <v>18</v>
      </c>
      <c r="F18" s="242">
        <v>13</v>
      </c>
      <c r="G18" s="242"/>
      <c r="H18" s="242"/>
      <c r="I18" s="242"/>
      <c r="J18" s="243"/>
      <c r="K18" s="243"/>
      <c r="L18" s="243"/>
      <c r="M18" s="243"/>
      <c r="N18" s="243"/>
      <c r="O18" s="243"/>
      <c r="P18" s="243"/>
      <c r="Q18" s="239">
        <f t="shared" si="0"/>
        <v>51</v>
      </c>
    </row>
    <row r="19" spans="2:17" ht="14">
      <c r="B19" s="239" t="s">
        <v>175</v>
      </c>
      <c r="C19" s="240" t="s">
        <v>97</v>
      </c>
      <c r="D19" s="241">
        <v>16</v>
      </c>
      <c r="E19" s="242">
        <v>17</v>
      </c>
      <c r="F19" s="242">
        <v>18</v>
      </c>
      <c r="G19" s="242"/>
      <c r="H19" s="242"/>
      <c r="I19" s="242"/>
      <c r="J19" s="243"/>
      <c r="K19" s="243"/>
      <c r="L19" s="243"/>
      <c r="M19" s="243"/>
      <c r="N19" s="243"/>
      <c r="O19" s="243"/>
      <c r="P19" s="243"/>
      <c r="Q19" s="239">
        <f t="shared" si="0"/>
        <v>51</v>
      </c>
    </row>
    <row r="20" spans="2:17" ht="14">
      <c r="B20" s="239" t="s">
        <v>17</v>
      </c>
      <c r="C20" s="240" t="s">
        <v>47</v>
      </c>
      <c r="D20" s="244">
        <v>15</v>
      </c>
      <c r="E20" s="245">
        <v>16</v>
      </c>
      <c r="F20" s="242">
        <v>15</v>
      </c>
      <c r="G20" s="242"/>
      <c r="H20" s="242"/>
      <c r="I20" s="242"/>
      <c r="J20" s="243"/>
      <c r="K20" s="243"/>
      <c r="L20" s="243"/>
      <c r="M20" s="243"/>
      <c r="N20" s="243"/>
      <c r="O20" s="243"/>
      <c r="P20" s="243"/>
      <c r="Q20" s="239">
        <f t="shared" si="0"/>
        <v>46</v>
      </c>
    </row>
    <row r="21" spans="2:17" ht="14">
      <c r="B21" s="239" t="s">
        <v>18</v>
      </c>
      <c r="C21" s="240" t="s">
        <v>50</v>
      </c>
      <c r="D21" s="241">
        <v>19</v>
      </c>
      <c r="E21" s="242">
        <v>15</v>
      </c>
      <c r="F21" s="242">
        <v>10</v>
      </c>
      <c r="G21" s="242"/>
      <c r="H21" s="242"/>
      <c r="I21" s="242"/>
      <c r="J21" s="243"/>
      <c r="K21" s="243"/>
      <c r="L21" s="243"/>
      <c r="M21" s="243"/>
      <c r="N21" s="243"/>
      <c r="O21" s="243"/>
      <c r="P21" s="243"/>
      <c r="Q21" s="239">
        <f t="shared" si="0"/>
        <v>44</v>
      </c>
    </row>
    <row r="22" spans="2:17" ht="14">
      <c r="B22" s="239" t="s">
        <v>19</v>
      </c>
      <c r="C22" s="240" t="s">
        <v>184</v>
      </c>
      <c r="D22" s="241">
        <v>18</v>
      </c>
      <c r="E22" s="242">
        <v>14</v>
      </c>
      <c r="F22" s="242">
        <v>12</v>
      </c>
      <c r="G22" s="242"/>
      <c r="H22" s="242"/>
      <c r="I22" s="242"/>
      <c r="J22" s="243"/>
      <c r="K22" s="243"/>
      <c r="L22" s="243"/>
      <c r="M22" s="243"/>
      <c r="N22" s="243"/>
      <c r="O22" s="243"/>
      <c r="P22" s="243"/>
      <c r="Q22" s="239">
        <f t="shared" si="0"/>
        <v>44</v>
      </c>
    </row>
    <row r="23" spans="2:17" ht="14">
      <c r="B23" s="239" t="s">
        <v>21</v>
      </c>
      <c r="C23" s="240" t="s">
        <v>234</v>
      </c>
      <c r="D23" s="241">
        <v>13</v>
      </c>
      <c r="E23" s="242">
        <v>13</v>
      </c>
      <c r="F23" s="242">
        <v>16</v>
      </c>
      <c r="G23" s="242"/>
      <c r="H23" s="242"/>
      <c r="I23" s="242"/>
      <c r="J23" s="243"/>
      <c r="K23" s="243"/>
      <c r="L23" s="243"/>
      <c r="M23" s="243"/>
      <c r="N23" s="243"/>
      <c r="O23" s="243"/>
      <c r="P23" s="243"/>
      <c r="Q23" s="239">
        <f t="shared" si="0"/>
        <v>42</v>
      </c>
    </row>
    <row r="24" spans="2:17" ht="14">
      <c r="B24" s="239" t="s">
        <v>22</v>
      </c>
      <c r="C24" s="240" t="s">
        <v>108</v>
      </c>
      <c r="D24" s="241"/>
      <c r="E24" s="242">
        <v>20</v>
      </c>
      <c r="F24" s="242">
        <v>20</v>
      </c>
      <c r="G24" s="242"/>
      <c r="H24" s="242"/>
      <c r="I24" s="242"/>
      <c r="J24" s="243"/>
      <c r="K24" s="243"/>
      <c r="L24" s="243"/>
      <c r="M24" s="243"/>
      <c r="N24" s="243"/>
      <c r="O24" s="243"/>
      <c r="P24" s="243"/>
      <c r="Q24" s="239">
        <f t="shared" si="0"/>
        <v>40</v>
      </c>
    </row>
    <row r="25" spans="2:17" ht="14">
      <c r="B25" s="239" t="s">
        <v>24</v>
      </c>
      <c r="C25" s="240" t="s">
        <v>57</v>
      </c>
      <c r="D25" s="241">
        <v>14</v>
      </c>
      <c r="E25" s="242"/>
      <c r="F25" s="242">
        <v>17</v>
      </c>
      <c r="G25" s="242"/>
      <c r="H25" s="242"/>
      <c r="I25" s="242"/>
      <c r="J25" s="243"/>
      <c r="K25" s="243"/>
      <c r="L25" s="243"/>
      <c r="M25" s="243"/>
      <c r="N25" s="243"/>
      <c r="O25" s="243"/>
      <c r="P25" s="243"/>
      <c r="Q25" s="239">
        <f t="shared" si="0"/>
        <v>31</v>
      </c>
    </row>
    <row r="26" spans="2:17" ht="14">
      <c r="B26" s="239" t="s">
        <v>25</v>
      </c>
      <c r="C26" s="240" t="s">
        <v>235</v>
      </c>
      <c r="D26" s="241">
        <v>12</v>
      </c>
      <c r="E26" s="242">
        <v>7</v>
      </c>
      <c r="F26" s="242">
        <v>4</v>
      </c>
      <c r="G26" s="242"/>
      <c r="H26" s="242"/>
      <c r="I26" s="242"/>
      <c r="J26" s="243"/>
      <c r="K26" s="243"/>
      <c r="L26" s="243"/>
      <c r="M26" s="243"/>
      <c r="N26" s="243"/>
      <c r="O26" s="243"/>
      <c r="P26" s="243"/>
      <c r="Q26" s="239">
        <f t="shared" si="0"/>
        <v>23</v>
      </c>
    </row>
    <row r="27" spans="2:17" ht="14">
      <c r="B27" s="239" t="s">
        <v>26</v>
      </c>
      <c r="C27" s="240" t="s">
        <v>107</v>
      </c>
      <c r="D27" s="241">
        <v>9</v>
      </c>
      <c r="E27" s="242">
        <v>10</v>
      </c>
      <c r="F27" s="242">
        <v>2</v>
      </c>
      <c r="G27" s="242"/>
      <c r="H27" s="242"/>
      <c r="I27" s="242"/>
      <c r="J27" s="243"/>
      <c r="K27" s="243"/>
      <c r="L27" s="243"/>
      <c r="M27" s="243"/>
      <c r="N27" s="243"/>
      <c r="O27" s="243"/>
      <c r="P27" s="243"/>
      <c r="Q27" s="239">
        <f t="shared" si="0"/>
        <v>21</v>
      </c>
    </row>
    <row r="28" spans="2:17" ht="14">
      <c r="B28" s="239" t="s">
        <v>27</v>
      </c>
      <c r="C28" s="240" t="s">
        <v>100</v>
      </c>
      <c r="D28" s="241"/>
      <c r="E28" s="242">
        <v>12</v>
      </c>
      <c r="F28" s="242">
        <v>9</v>
      </c>
      <c r="G28" s="242"/>
      <c r="H28" s="242"/>
      <c r="I28" s="242"/>
      <c r="J28" s="243"/>
      <c r="K28" s="243"/>
      <c r="L28" s="243"/>
      <c r="M28" s="243"/>
      <c r="N28" s="243"/>
      <c r="O28" s="243"/>
      <c r="P28" s="243"/>
      <c r="Q28" s="239">
        <f t="shared" si="0"/>
        <v>21</v>
      </c>
    </row>
    <row r="29" spans="2:17" ht="14">
      <c r="B29" s="239" t="s">
        <v>236</v>
      </c>
      <c r="C29" s="240" t="s">
        <v>185</v>
      </c>
      <c r="D29" s="241"/>
      <c r="E29" s="242">
        <v>9</v>
      </c>
      <c r="F29" s="242">
        <v>7</v>
      </c>
      <c r="G29" s="242"/>
      <c r="H29" s="242"/>
      <c r="I29" s="242"/>
      <c r="J29" s="243"/>
      <c r="K29" s="243"/>
      <c r="L29" s="243"/>
      <c r="M29" s="243"/>
      <c r="N29" s="243"/>
      <c r="O29" s="243"/>
      <c r="P29" s="243"/>
      <c r="Q29" s="239">
        <f t="shared" si="0"/>
        <v>16</v>
      </c>
    </row>
    <row r="30" spans="2:17" ht="14">
      <c r="B30" s="239" t="s">
        <v>29</v>
      </c>
      <c r="C30" s="246" t="s">
        <v>239</v>
      </c>
      <c r="D30" s="244">
        <v>8</v>
      </c>
      <c r="E30" s="245"/>
      <c r="F30" s="242">
        <v>6</v>
      </c>
      <c r="G30" s="242"/>
      <c r="H30" s="242"/>
      <c r="I30" s="242"/>
      <c r="J30" s="243"/>
      <c r="K30" s="243"/>
      <c r="L30" s="243"/>
      <c r="M30" s="243"/>
      <c r="N30" s="243"/>
      <c r="O30" s="243"/>
      <c r="P30" s="243"/>
      <c r="Q30" s="239">
        <f t="shared" si="0"/>
        <v>14</v>
      </c>
    </row>
    <row r="31" spans="2:17" ht="14">
      <c r="B31" s="239" t="s">
        <v>30</v>
      </c>
      <c r="C31" s="247" t="s">
        <v>245</v>
      </c>
      <c r="D31" s="248"/>
      <c r="E31" s="249" t="s">
        <v>41</v>
      </c>
      <c r="F31" s="249">
        <v>14</v>
      </c>
      <c r="G31" s="249"/>
      <c r="H31" s="249"/>
      <c r="I31" s="249"/>
      <c r="J31" s="250"/>
      <c r="K31" s="250"/>
      <c r="L31" s="250"/>
      <c r="M31" s="250"/>
      <c r="N31" s="250"/>
      <c r="O31" s="250"/>
      <c r="P31" s="250"/>
      <c r="Q31" s="239">
        <f t="shared" si="0"/>
        <v>14</v>
      </c>
    </row>
    <row r="32" spans="2:17" ht="14">
      <c r="B32" s="239" t="s">
        <v>33</v>
      </c>
      <c r="C32" s="247" t="s">
        <v>238</v>
      </c>
      <c r="D32" s="248">
        <v>10</v>
      </c>
      <c r="E32" s="249"/>
      <c r="F32" s="249">
        <v>3</v>
      </c>
      <c r="G32" s="249"/>
      <c r="H32" s="249"/>
      <c r="I32" s="249"/>
      <c r="J32" s="250"/>
      <c r="K32" s="250"/>
      <c r="L32" s="250"/>
      <c r="M32" s="250"/>
      <c r="N32" s="250"/>
      <c r="O32" s="250"/>
      <c r="P32" s="250"/>
      <c r="Q32" s="239">
        <f t="shared" si="0"/>
        <v>13</v>
      </c>
    </row>
    <row r="33" spans="2:18" ht="14">
      <c r="B33" s="239" t="s">
        <v>34</v>
      </c>
      <c r="C33" s="247" t="s">
        <v>109</v>
      </c>
      <c r="D33" s="248"/>
      <c r="E33" s="249">
        <v>8</v>
      </c>
      <c r="F33" s="249">
        <v>5</v>
      </c>
      <c r="G33" s="249"/>
      <c r="H33" s="249"/>
      <c r="I33" s="249"/>
      <c r="J33" s="250"/>
      <c r="K33" s="250"/>
      <c r="L33" s="250"/>
      <c r="M33" s="250"/>
      <c r="N33" s="250"/>
      <c r="O33" s="250"/>
      <c r="P33" s="250"/>
      <c r="Q33" s="239">
        <f t="shared" si="0"/>
        <v>13</v>
      </c>
    </row>
    <row r="34" spans="2:18" ht="14">
      <c r="B34" s="239" t="s">
        <v>35</v>
      </c>
      <c r="C34" s="247" t="s">
        <v>237</v>
      </c>
      <c r="D34" s="248">
        <v>11</v>
      </c>
      <c r="E34" s="249"/>
      <c r="F34" s="249"/>
      <c r="G34" s="249"/>
      <c r="H34" s="249"/>
      <c r="I34" s="249"/>
      <c r="J34" s="250"/>
      <c r="K34" s="250"/>
      <c r="L34" s="250"/>
      <c r="M34" s="250"/>
      <c r="N34" s="250"/>
      <c r="O34" s="250"/>
      <c r="P34" s="250"/>
      <c r="Q34" s="239">
        <f t="shared" si="0"/>
        <v>11</v>
      </c>
    </row>
    <row r="35" spans="2:18" ht="14">
      <c r="B35" s="239" t="s">
        <v>36</v>
      </c>
      <c r="C35" s="247" t="s">
        <v>250</v>
      </c>
      <c r="D35" s="248"/>
      <c r="E35" s="249">
        <v>11</v>
      </c>
      <c r="F35" s="249"/>
      <c r="G35" s="249"/>
      <c r="H35" s="249"/>
      <c r="I35" s="249"/>
      <c r="J35" s="250"/>
      <c r="K35" s="250"/>
      <c r="L35" s="250"/>
      <c r="M35" s="250"/>
      <c r="N35" s="250"/>
      <c r="O35" s="250"/>
      <c r="P35" s="250"/>
      <c r="Q35" s="239">
        <f t="shared" si="0"/>
        <v>11</v>
      </c>
    </row>
    <row r="36" spans="2:18" ht="14">
      <c r="B36" s="239" t="s">
        <v>37</v>
      </c>
      <c r="C36" s="247" t="s">
        <v>58</v>
      </c>
      <c r="D36" s="248"/>
      <c r="E36" s="249" t="s">
        <v>41</v>
      </c>
      <c r="F36" s="249">
        <v>11</v>
      </c>
      <c r="G36" s="249"/>
      <c r="H36" s="249"/>
      <c r="I36" s="249"/>
      <c r="J36" s="250"/>
      <c r="K36" s="250"/>
      <c r="L36" s="250"/>
      <c r="M36" s="250"/>
      <c r="N36" s="250"/>
      <c r="O36" s="250"/>
      <c r="P36" s="250"/>
      <c r="Q36" s="239">
        <f t="shared" si="0"/>
        <v>11</v>
      </c>
    </row>
    <row r="37" spans="2:18" ht="14">
      <c r="B37" s="239" t="s">
        <v>187</v>
      </c>
      <c r="C37" s="247" t="s">
        <v>56</v>
      </c>
      <c r="D37" s="248"/>
      <c r="E37" s="249" t="s">
        <v>41</v>
      </c>
      <c r="F37" s="249">
        <v>8</v>
      </c>
      <c r="G37" s="249"/>
      <c r="H37" s="249"/>
      <c r="I37" s="249"/>
      <c r="J37" s="250"/>
      <c r="K37" s="250"/>
      <c r="L37" s="250"/>
      <c r="M37" s="250"/>
      <c r="N37" s="250"/>
      <c r="O37" s="250"/>
      <c r="P37" s="250"/>
      <c r="Q37" s="239">
        <f t="shared" si="0"/>
        <v>8</v>
      </c>
    </row>
    <row r="38" spans="2:18" ht="14">
      <c r="B38" s="239" t="s">
        <v>189</v>
      </c>
      <c r="C38" s="247" t="s">
        <v>240</v>
      </c>
      <c r="D38" s="251"/>
      <c r="E38" s="252">
        <v>6</v>
      </c>
      <c r="F38" s="249"/>
      <c r="G38" s="249"/>
      <c r="H38" s="249"/>
      <c r="I38" s="249"/>
      <c r="J38" s="250"/>
      <c r="K38" s="250"/>
      <c r="L38" s="250"/>
      <c r="M38" s="250"/>
      <c r="N38" s="250"/>
      <c r="O38" s="250"/>
      <c r="P38" s="250"/>
      <c r="Q38" s="239">
        <f t="shared" si="0"/>
        <v>6</v>
      </c>
    </row>
    <row r="39" spans="2:18" ht="14">
      <c r="B39" s="239" t="s">
        <v>204</v>
      </c>
      <c r="C39" s="247" t="s">
        <v>103</v>
      </c>
      <c r="D39" s="251"/>
      <c r="E39" s="252">
        <v>5</v>
      </c>
      <c r="F39" s="249">
        <v>1</v>
      </c>
      <c r="G39" s="249"/>
      <c r="H39" s="249"/>
      <c r="I39" s="249"/>
      <c r="J39" s="250"/>
      <c r="K39" s="250"/>
      <c r="L39" s="250"/>
      <c r="M39" s="250"/>
      <c r="N39" s="250"/>
      <c r="O39" s="250"/>
      <c r="P39" s="250"/>
      <c r="Q39" s="239">
        <f t="shared" si="0"/>
        <v>6</v>
      </c>
    </row>
    <row r="40" spans="2:18" ht="15" thickBot="1">
      <c r="B40" s="239" t="s">
        <v>251</v>
      </c>
      <c r="C40" s="247" t="s">
        <v>51</v>
      </c>
      <c r="D40" s="248"/>
      <c r="E40" s="249" t="s">
        <v>41</v>
      </c>
      <c r="F40" s="249">
        <v>1</v>
      </c>
      <c r="G40" s="249"/>
      <c r="H40" s="249"/>
      <c r="I40" s="249"/>
      <c r="J40" s="250"/>
      <c r="K40" s="250"/>
      <c r="L40" s="250"/>
      <c r="M40" s="250"/>
      <c r="N40" s="250"/>
      <c r="O40" s="250"/>
      <c r="P40" s="250"/>
      <c r="Q40" s="239">
        <f t="shared" si="0"/>
        <v>1</v>
      </c>
    </row>
    <row r="41" spans="2:18" ht="14" thickBot="1">
      <c r="B41" s="347" t="s">
        <v>241</v>
      </c>
      <c r="C41" s="348"/>
      <c r="D41" s="348"/>
      <c r="E41" s="348"/>
      <c r="F41" s="348"/>
      <c r="G41" s="348"/>
      <c r="H41" s="348"/>
      <c r="I41" s="348"/>
      <c r="J41" s="348"/>
      <c r="K41" s="348"/>
      <c r="L41" s="348"/>
      <c r="M41" s="348"/>
      <c r="N41" s="348"/>
      <c r="O41" s="348"/>
      <c r="P41" s="348"/>
      <c r="Q41" s="349"/>
    </row>
    <row r="42" spans="2:18" ht="14">
      <c r="B42" s="239" t="s">
        <v>13</v>
      </c>
      <c r="C42" s="240" t="s">
        <v>243</v>
      </c>
      <c r="D42" s="244">
        <v>19</v>
      </c>
      <c r="E42" s="245">
        <v>18</v>
      </c>
      <c r="F42" s="245">
        <v>20</v>
      </c>
      <c r="G42" s="245"/>
      <c r="H42" s="245"/>
      <c r="I42" s="245"/>
      <c r="J42" s="253"/>
      <c r="K42" s="253"/>
      <c r="L42" s="253"/>
      <c r="M42" s="253"/>
      <c r="N42" s="253"/>
      <c r="O42" s="253"/>
      <c r="P42" s="253"/>
      <c r="Q42" s="239">
        <f t="shared" ref="Q42:Q53" si="1">SUM(D42:P42)</f>
        <v>57</v>
      </c>
    </row>
    <row r="43" spans="2:18" ht="14">
      <c r="B43" s="239" t="s">
        <v>15</v>
      </c>
      <c r="C43" s="240" t="s">
        <v>97</v>
      </c>
      <c r="D43" s="244">
        <v>17</v>
      </c>
      <c r="E43" s="245">
        <v>19</v>
      </c>
      <c r="F43" s="245">
        <v>17</v>
      </c>
      <c r="G43" s="245"/>
      <c r="H43" s="245"/>
      <c r="I43" s="245"/>
      <c r="J43" s="253"/>
      <c r="K43" s="253"/>
      <c r="L43" s="253"/>
      <c r="M43" s="253"/>
      <c r="N43" s="253"/>
      <c r="O43" s="253"/>
      <c r="P43" s="253"/>
      <c r="Q43" s="239">
        <f t="shared" si="1"/>
        <v>53</v>
      </c>
    </row>
    <row r="44" spans="2:18" ht="14">
      <c r="B44" s="239" t="s">
        <v>16</v>
      </c>
      <c r="C44" s="240" t="s">
        <v>252</v>
      </c>
      <c r="D44" s="244">
        <v>16</v>
      </c>
      <c r="E44" s="245">
        <v>15</v>
      </c>
      <c r="F44" s="245">
        <v>14</v>
      </c>
      <c r="G44" s="245"/>
      <c r="H44" s="245"/>
      <c r="I44" s="245"/>
      <c r="J44" s="253"/>
      <c r="K44" s="253"/>
      <c r="L44" s="253"/>
      <c r="M44" s="253"/>
      <c r="N44" s="253"/>
      <c r="O44" s="253"/>
      <c r="P44" s="253"/>
      <c r="Q44" s="239">
        <f t="shared" si="1"/>
        <v>45</v>
      </c>
    </row>
    <row r="45" spans="2:18" ht="14">
      <c r="B45" s="239" t="s">
        <v>244</v>
      </c>
      <c r="C45" s="240" t="s">
        <v>96</v>
      </c>
      <c r="D45" s="244">
        <v>15</v>
      </c>
      <c r="E45" s="245">
        <v>13</v>
      </c>
      <c r="F45" s="245">
        <v>13</v>
      </c>
      <c r="G45" s="245"/>
      <c r="H45" s="245"/>
      <c r="I45" s="245"/>
      <c r="J45" s="253"/>
      <c r="K45" s="253"/>
      <c r="L45" s="253"/>
      <c r="M45" s="253"/>
      <c r="N45" s="253"/>
      <c r="O45" s="253"/>
      <c r="P45" s="253"/>
      <c r="Q45" s="239">
        <f t="shared" si="1"/>
        <v>41</v>
      </c>
      <c r="R45" s="254" t="s">
        <v>41</v>
      </c>
    </row>
    <row r="46" spans="2:18" ht="14">
      <c r="B46" s="239" t="s">
        <v>18</v>
      </c>
      <c r="C46" s="240" t="s">
        <v>47</v>
      </c>
      <c r="D46" s="244"/>
      <c r="E46" s="245">
        <v>20</v>
      </c>
      <c r="F46" s="245">
        <v>19</v>
      </c>
      <c r="G46" s="245"/>
      <c r="H46" s="245"/>
      <c r="I46" s="245"/>
      <c r="J46" s="253"/>
      <c r="K46" s="253"/>
      <c r="L46" s="253"/>
      <c r="M46" s="253"/>
      <c r="N46" s="253"/>
      <c r="O46" s="253"/>
      <c r="P46" s="253"/>
      <c r="Q46" s="239">
        <f t="shared" si="1"/>
        <v>39</v>
      </c>
      <c r="R46" s="254"/>
    </row>
    <row r="47" spans="2:18" ht="14">
      <c r="B47" s="239" t="s">
        <v>19</v>
      </c>
      <c r="C47" s="240" t="s">
        <v>242</v>
      </c>
      <c r="D47" s="244">
        <v>20</v>
      </c>
      <c r="E47" s="245">
        <v>17</v>
      </c>
      <c r="F47" s="245"/>
      <c r="G47" s="245"/>
      <c r="H47" s="245"/>
      <c r="I47" s="245"/>
      <c r="J47" s="253"/>
      <c r="K47" s="253"/>
      <c r="L47" s="253"/>
      <c r="M47" s="253"/>
      <c r="N47" s="253"/>
      <c r="O47" s="253"/>
      <c r="P47" s="253"/>
      <c r="Q47" s="239">
        <f t="shared" si="1"/>
        <v>37</v>
      </c>
      <c r="R47" s="254"/>
    </row>
    <row r="48" spans="2:18" ht="14">
      <c r="B48" s="239" t="s">
        <v>21</v>
      </c>
      <c r="C48" s="240" t="s">
        <v>57</v>
      </c>
      <c r="D48" s="244">
        <v>18</v>
      </c>
      <c r="E48" s="245"/>
      <c r="F48" s="245">
        <v>18</v>
      </c>
      <c r="G48" s="245"/>
      <c r="H48" s="245"/>
      <c r="I48" s="245"/>
      <c r="J48" s="253"/>
      <c r="K48" s="253"/>
      <c r="L48" s="253"/>
      <c r="M48" s="253"/>
      <c r="N48" s="253"/>
      <c r="O48" s="253"/>
      <c r="P48" s="253"/>
      <c r="Q48" s="239">
        <f t="shared" si="1"/>
        <v>36</v>
      </c>
      <c r="R48" s="254"/>
    </row>
    <row r="49" spans="2:18" ht="14">
      <c r="B49" s="239" t="s">
        <v>22</v>
      </c>
      <c r="C49" s="240" t="s">
        <v>108</v>
      </c>
      <c r="D49" s="244"/>
      <c r="E49" s="245">
        <v>14</v>
      </c>
      <c r="F49" s="245">
        <v>16</v>
      </c>
      <c r="G49" s="245"/>
      <c r="H49" s="245"/>
      <c r="I49" s="245"/>
      <c r="J49" s="253"/>
      <c r="K49" s="253"/>
      <c r="L49" s="253"/>
      <c r="M49" s="253"/>
      <c r="N49" s="253"/>
      <c r="O49" s="253"/>
      <c r="P49" s="253"/>
      <c r="Q49" s="239">
        <f t="shared" si="1"/>
        <v>30</v>
      </c>
      <c r="R49" s="254"/>
    </row>
    <row r="50" spans="2:18" ht="14">
      <c r="B50" s="239" t="s">
        <v>24</v>
      </c>
      <c r="C50" s="240" t="s">
        <v>245</v>
      </c>
      <c r="D50" s="244"/>
      <c r="E50" s="245">
        <v>16</v>
      </c>
      <c r="F50" s="245"/>
      <c r="G50" s="245"/>
      <c r="H50" s="245"/>
      <c r="I50" s="245"/>
      <c r="J50" s="253"/>
      <c r="K50" s="253"/>
      <c r="L50" s="253"/>
      <c r="M50" s="253"/>
      <c r="N50" s="253"/>
      <c r="O50" s="253"/>
      <c r="P50" s="253"/>
      <c r="Q50" s="239">
        <f t="shared" si="1"/>
        <v>16</v>
      </c>
    </row>
    <row r="51" spans="2:18" ht="14">
      <c r="B51" s="239" t="s">
        <v>25</v>
      </c>
      <c r="C51" s="240" t="s">
        <v>56</v>
      </c>
      <c r="D51" s="244"/>
      <c r="E51" s="245"/>
      <c r="F51" s="245">
        <v>15</v>
      </c>
      <c r="G51" s="245"/>
      <c r="H51" s="245"/>
      <c r="I51" s="245"/>
      <c r="J51" s="253"/>
      <c r="K51" s="253"/>
      <c r="L51" s="253"/>
      <c r="M51" s="253"/>
      <c r="N51" s="253"/>
      <c r="O51" s="253"/>
      <c r="P51" s="253"/>
      <c r="Q51" s="239">
        <f t="shared" si="1"/>
        <v>15</v>
      </c>
    </row>
    <row r="52" spans="2:18" ht="14">
      <c r="B52" s="239" t="s">
        <v>207</v>
      </c>
      <c r="C52" s="255" t="s">
        <v>237</v>
      </c>
      <c r="D52" s="251">
        <v>14</v>
      </c>
      <c r="E52" s="252"/>
      <c r="F52" s="252"/>
      <c r="G52" s="252"/>
      <c r="H52" s="252"/>
      <c r="I52" s="252"/>
      <c r="J52" s="256"/>
      <c r="K52" s="256"/>
      <c r="L52" s="256"/>
      <c r="M52" s="256"/>
      <c r="N52" s="256"/>
      <c r="O52" s="256"/>
      <c r="P52" s="256"/>
      <c r="Q52" s="239">
        <f t="shared" si="1"/>
        <v>14</v>
      </c>
    </row>
    <row r="53" spans="2:18" ht="15" thickBot="1">
      <c r="B53" s="219" t="s">
        <v>27</v>
      </c>
      <c r="C53" s="255" t="s">
        <v>103</v>
      </c>
      <c r="D53" s="251"/>
      <c r="E53" s="252"/>
      <c r="F53" s="252">
        <v>12</v>
      </c>
      <c r="G53" s="252"/>
      <c r="H53" s="252"/>
      <c r="I53" s="252"/>
      <c r="J53" s="256"/>
      <c r="K53" s="256"/>
      <c r="L53" s="256"/>
      <c r="M53" s="256"/>
      <c r="N53" s="256"/>
      <c r="O53" s="256"/>
      <c r="P53" s="256"/>
      <c r="Q53" s="239">
        <f t="shared" si="1"/>
        <v>12</v>
      </c>
    </row>
    <row r="54" spans="2:18" ht="14" thickBot="1">
      <c r="B54" s="257"/>
      <c r="C54" s="258" t="s">
        <v>206</v>
      </c>
      <c r="D54" s="259" t="s">
        <v>191</v>
      </c>
      <c r="E54" s="260" t="s">
        <v>15</v>
      </c>
      <c r="F54" s="260" t="s">
        <v>16</v>
      </c>
      <c r="G54" s="260" t="s">
        <v>17</v>
      </c>
      <c r="H54" s="260" t="s">
        <v>18</v>
      </c>
      <c r="I54" s="260" t="s">
        <v>19</v>
      </c>
      <c r="J54" s="261" t="s">
        <v>21</v>
      </c>
      <c r="K54" s="261" t="s">
        <v>22</v>
      </c>
      <c r="L54" s="261" t="s">
        <v>24</v>
      </c>
      <c r="M54" s="261" t="s">
        <v>25</v>
      </c>
      <c r="N54" s="261" t="s">
        <v>26</v>
      </c>
      <c r="O54" s="261" t="s">
        <v>27</v>
      </c>
      <c r="P54" s="261" t="s">
        <v>28</v>
      </c>
      <c r="Q54" s="262"/>
    </row>
    <row r="55" spans="2:18">
      <c r="C55" s="254" t="s">
        <v>41</v>
      </c>
    </row>
    <row r="56" spans="2:18">
      <c r="B56" s="350" t="s">
        <v>246</v>
      </c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1"/>
      <c r="P56" s="351"/>
      <c r="Q56" s="351"/>
    </row>
    <row r="57" spans="2:18">
      <c r="B57" s="263" t="s">
        <v>41</v>
      </c>
      <c r="C57" s="263" t="s">
        <v>41</v>
      </c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264"/>
    </row>
    <row r="58" spans="2:18">
      <c r="B58" s="352" t="s">
        <v>210</v>
      </c>
      <c r="C58" s="353"/>
      <c r="D58" s="353"/>
      <c r="E58" s="353"/>
      <c r="F58" s="353"/>
      <c r="G58" s="353"/>
      <c r="H58" s="353"/>
      <c r="I58" s="353"/>
      <c r="J58" s="353"/>
      <c r="K58" s="353"/>
      <c r="L58" s="353"/>
      <c r="M58" s="353"/>
      <c r="N58" s="353"/>
      <c r="O58" s="353"/>
      <c r="P58" s="353"/>
      <c r="Q58" s="353"/>
    </row>
    <row r="59" spans="2:18">
      <c r="B59" s="352" t="s">
        <v>41</v>
      </c>
      <c r="C59" s="352"/>
      <c r="D59" s="35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352"/>
      <c r="Q59" s="352"/>
    </row>
  </sheetData>
  <sortState xmlns:xlrd2="http://schemas.microsoft.com/office/spreadsheetml/2017/richdata2" ref="C42:Q53">
    <sortCondition descending="1" ref="Q42:Q53"/>
  </sortState>
  <mergeCells count="10">
    <mergeCell ref="B41:Q41"/>
    <mergeCell ref="B56:Q56"/>
    <mergeCell ref="B58:Q58"/>
    <mergeCell ref="B59:Q59"/>
    <mergeCell ref="A1:Q1"/>
    <mergeCell ref="A2:Q2"/>
    <mergeCell ref="C4:C7"/>
    <mergeCell ref="C8:C11"/>
    <mergeCell ref="C12:C15"/>
    <mergeCell ref="B16:Q1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0FF0C-ACE7-4A9F-901A-C8C2E88D654C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Prípravka</vt:lpstr>
      <vt:lpstr>Sp.Bystré</vt:lpstr>
      <vt:lpstr>Hist.</vt:lpstr>
      <vt:lpstr>Priebežné poradie 5.čl.</vt:lpstr>
      <vt:lpstr>Priebežné poradie prípravka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Karolína Juráčková</cp:lastModifiedBy>
  <cp:lastPrinted>2026-05-10T09:15:59Z</cp:lastPrinted>
  <dcterms:created xsi:type="dcterms:W3CDTF">2017-04-22T05:30:18Z</dcterms:created>
  <dcterms:modified xsi:type="dcterms:W3CDTF">2026-05-11T05:24:11Z</dcterms:modified>
</cp:coreProperties>
</file>