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rolinajurackova/Library/Mobile Documents/com~apple~CloudDocs/🚒Hasiči/2026/Prípravka/1 Šuňava/uava1_saprpravky7_3_2026/"/>
    </mc:Choice>
  </mc:AlternateContent>
  <xr:revisionPtr revIDLastSave="0" documentId="13_ncr:1_{9FD263EA-1AAE-FD40-905C-135D06D60EEF}" xr6:coauthVersionLast="47" xr6:coauthVersionMax="47" xr10:uidLastSave="{00000000-0000-0000-0000-000000000000}"/>
  <bookViews>
    <workbookView xWindow="0" yWindow="660" windowWidth="20740" windowHeight="10240" activeTab="1" xr2:uid="{00000000-000D-0000-FFFF-FFFF00000000}"/>
  </bookViews>
  <sheets>
    <sheet name="Šuňava" sheetId="2" r:id="rId1"/>
    <sheet name="Prehľad víťazov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2" l="1"/>
  <c r="I28" i="2"/>
  <c r="F28" i="2"/>
  <c r="M28" i="2" s="1"/>
  <c r="O28" i="2" l="1"/>
  <c r="F10" i="2"/>
  <c r="F14" i="2"/>
  <c r="F11" i="2"/>
  <c r="F19" i="2"/>
  <c r="F18" i="2"/>
  <c r="F7" i="2"/>
  <c r="F9" i="2"/>
  <c r="F13" i="2"/>
  <c r="F17" i="2"/>
  <c r="F12" i="2"/>
  <c r="F15" i="2"/>
  <c r="F16" i="2"/>
  <c r="I24" i="2" l="1"/>
  <c r="I27" i="2"/>
  <c r="I23" i="2"/>
  <c r="I25" i="2"/>
  <c r="I29" i="2"/>
  <c r="I26" i="2"/>
  <c r="F24" i="2"/>
  <c r="F27" i="2"/>
  <c r="F23" i="2"/>
  <c r="F25" i="2"/>
  <c r="F29" i="2"/>
  <c r="F26" i="2"/>
  <c r="L24" i="2"/>
  <c r="L27" i="2"/>
  <c r="L23" i="2"/>
  <c r="L25" i="2"/>
  <c r="L29" i="2"/>
  <c r="L26" i="2"/>
  <c r="L10" i="2"/>
  <c r="L14" i="2"/>
  <c r="L11" i="2"/>
  <c r="L19" i="2"/>
  <c r="L18" i="2"/>
  <c r="L7" i="2"/>
  <c r="L9" i="2"/>
  <c r="L13" i="2"/>
  <c r="L17" i="2"/>
  <c r="L12" i="2"/>
  <c r="L15" i="2"/>
  <c r="L16" i="2"/>
  <c r="L8" i="2"/>
  <c r="I10" i="2"/>
  <c r="I14" i="2"/>
  <c r="I11" i="2"/>
  <c r="I19" i="2"/>
  <c r="I18" i="2"/>
  <c r="I7" i="2"/>
  <c r="I9" i="2"/>
  <c r="I13" i="2"/>
  <c r="I17" i="2"/>
  <c r="I12" i="2"/>
  <c r="I15" i="2"/>
  <c r="I16" i="2"/>
  <c r="I8" i="2"/>
  <c r="F8" i="2"/>
  <c r="M15" i="2" l="1"/>
  <c r="O15" i="2" s="1"/>
  <c r="M12" i="2" l="1"/>
  <c r="O12" i="2" s="1"/>
  <c r="M19" i="2"/>
  <c r="O19" i="2" s="1"/>
  <c r="M9" i="2"/>
  <c r="O9" i="2" s="1"/>
  <c r="M17" i="2" l="1"/>
  <c r="O17" i="2" s="1"/>
  <c r="M27" i="2"/>
  <c r="O27" i="2" s="1"/>
  <c r="M29" i="2"/>
  <c r="O29" i="2" s="1"/>
  <c r="M7" i="2"/>
  <c r="O7" i="2" s="1"/>
  <c r="M16" i="2"/>
  <c r="O16" i="2" s="1"/>
  <c r="M26" i="2"/>
  <c r="O26" i="2" l="1"/>
  <c r="M25" i="2"/>
  <c r="O25" i="2" s="1"/>
  <c r="M10" i="2" l="1"/>
  <c r="O10" i="2" s="1"/>
  <c r="M18" i="2"/>
  <c r="O18" i="2" s="1"/>
  <c r="M8" i="2"/>
  <c r="O8" i="2" s="1"/>
  <c r="M14" i="2"/>
  <c r="O14" i="2" s="1"/>
  <c r="P9" i="2" l="1"/>
  <c r="P18" i="2"/>
  <c r="P7" i="2"/>
  <c r="P14" i="2"/>
  <c r="P17" i="2"/>
  <c r="P19" i="2"/>
  <c r="P16" i="2"/>
  <c r="P12" i="2"/>
  <c r="P8" i="2"/>
  <c r="M23" i="2"/>
  <c r="M11" i="2"/>
  <c r="O11" i="2" s="1"/>
  <c r="P10" i="2" s="1"/>
  <c r="M13" i="2"/>
  <c r="O13" i="2" s="1"/>
  <c r="P15" i="2" s="1"/>
  <c r="M24" i="2"/>
  <c r="O24" i="2" s="1"/>
  <c r="O23" i="2" l="1"/>
  <c r="P13" i="2"/>
  <c r="P11" i="2"/>
  <c r="P23" i="2" l="1"/>
  <c r="P28" i="2"/>
  <c r="P29" i="2"/>
  <c r="P27" i="2"/>
  <c r="P26" i="2"/>
  <c r="P25" i="2"/>
  <c r="P24" i="2"/>
</calcChain>
</file>

<file path=xl/sharedStrings.xml><?xml version="1.0" encoding="utf-8"?>
<sst xmlns="http://schemas.openxmlformats.org/spreadsheetml/2006/main" count="118" uniqueCount="66">
  <si>
    <t>Por.</t>
  </si>
  <si>
    <t>Družstvo</t>
  </si>
  <si>
    <t>Štafeta dvojíc</t>
  </si>
  <si>
    <t>Čas celkom</t>
  </si>
  <si>
    <t>Rozdiel</t>
  </si>
  <si>
    <t>čas</t>
  </si>
  <si>
    <t>spolu</t>
  </si>
  <si>
    <t>1.</t>
  </si>
  <si>
    <t>2.</t>
  </si>
  <si>
    <t>3.</t>
  </si>
  <si>
    <t>4.</t>
  </si>
  <si>
    <t xml:space="preserve">Body </t>
  </si>
  <si>
    <t>5.</t>
  </si>
  <si>
    <t>Št.</t>
  </si>
  <si>
    <t>číslo</t>
  </si>
  <si>
    <t>trestné body</t>
  </si>
  <si>
    <t>Výh.body za vek</t>
  </si>
  <si>
    <t>Výsl.čas</t>
  </si>
  <si>
    <t>6.</t>
  </si>
  <si>
    <t>7.</t>
  </si>
  <si>
    <t>8.</t>
  </si>
  <si>
    <t>9.</t>
  </si>
  <si>
    <t>10.</t>
  </si>
  <si>
    <t>11.</t>
  </si>
  <si>
    <t>12.</t>
  </si>
  <si>
    <t>13.</t>
  </si>
  <si>
    <t>Šuňava 7.3.2026</t>
  </si>
  <si>
    <t>Šuňava I</t>
  </si>
  <si>
    <t>Štrba I</t>
  </si>
  <si>
    <t>Šuňava II</t>
  </si>
  <si>
    <t>Štrba II</t>
  </si>
  <si>
    <t>Nová Lesná</t>
  </si>
  <si>
    <t>Lučivná</t>
  </si>
  <si>
    <t>Spišské Bystré II</t>
  </si>
  <si>
    <t>Spišské Bystré I</t>
  </si>
  <si>
    <t>Lučivná II</t>
  </si>
  <si>
    <t>Lučivná I</t>
  </si>
  <si>
    <t>Batizovce I</t>
  </si>
  <si>
    <t>Hôrka I</t>
  </si>
  <si>
    <t>Hôrka II</t>
  </si>
  <si>
    <t>Veľký Slavkov II</t>
  </si>
  <si>
    <t>PODTATRANSKÁ OLYMPIÁDA  MLADÝCH HASIČOV  2026 - 5. ročník - 1. súťaž</t>
  </si>
  <si>
    <t xml:space="preserve"> Súťaž prípravky mladých hasičov O pohár starostu obce Šuňava - 4. ročník</t>
  </si>
  <si>
    <t xml:space="preserve"> chlapčenské a zmiešané družstvá</t>
  </si>
  <si>
    <r>
      <t xml:space="preserve"> </t>
    </r>
    <r>
      <rPr>
        <b/>
        <sz val="14"/>
        <rFont val="Cambria"/>
        <family val="1"/>
        <charset val="238"/>
      </rPr>
      <t>dievčenské družstvá</t>
    </r>
  </si>
  <si>
    <t>Štafeta s prekážkami</t>
  </si>
  <si>
    <t xml:space="preserve"> Štafeta s prekážkami</t>
  </si>
  <si>
    <t xml:space="preserve"> zásah ručnou striek.</t>
  </si>
  <si>
    <t>počítačové spracovanie : Oliver Papp</t>
  </si>
  <si>
    <t>Ondrej Klimo, Dušan Brutovský - sčítací komisári POMH</t>
  </si>
  <si>
    <t xml:space="preserve">Súťaž 3-členných družstiev prípravky mladých hasičov O pohár starostu obce Šuňava </t>
  </si>
  <si>
    <t>PREHĽAD VÍŤAZOV</t>
  </si>
  <si>
    <t>Rok</t>
  </si>
  <si>
    <t>Roč</t>
  </si>
  <si>
    <t xml:space="preserve"> chlapčenská a </t>
  </si>
  <si>
    <t xml:space="preserve">počet </t>
  </si>
  <si>
    <t xml:space="preserve"> dievčenské</t>
  </si>
  <si>
    <t>Spolu</t>
  </si>
  <si>
    <t>ník</t>
  </si>
  <si>
    <t xml:space="preserve">     zmiešané družstvá</t>
  </si>
  <si>
    <t>druž.</t>
  </si>
  <si>
    <t xml:space="preserve">           družstvá</t>
  </si>
  <si>
    <t>Šuňava</t>
  </si>
  <si>
    <t>Šuňava I.</t>
  </si>
  <si>
    <t>Hôrka I.</t>
  </si>
  <si>
    <t>Ondrej Klimo – sčítací komisár súťaže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</si>
</sst>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0"/>
      <name val="Arial"/>
      <charset val="238"/>
    </font>
    <font>
      <b/>
      <sz val="16"/>
      <name val="Cambria"/>
      <family val="1"/>
      <charset val="238"/>
    </font>
    <font>
      <sz val="10"/>
      <name val="Cambria"/>
      <family val="1"/>
      <charset val="238"/>
    </font>
    <font>
      <b/>
      <sz val="12"/>
      <name val="Cambria"/>
      <family val="1"/>
      <charset val="238"/>
    </font>
    <font>
      <b/>
      <sz val="8"/>
      <name val="Cambria"/>
      <family val="1"/>
      <charset val="238"/>
    </font>
    <font>
      <b/>
      <sz val="1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b/>
      <sz val="10"/>
      <color indexed="62"/>
      <name val="Cambria"/>
      <family val="1"/>
      <charset val="238"/>
    </font>
    <font>
      <b/>
      <sz val="10"/>
      <color indexed="10"/>
      <name val="Cambria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indexed="10"/>
      <name val="Calibri"/>
      <family val="2"/>
      <charset val="238"/>
    </font>
    <font>
      <b/>
      <sz val="9"/>
      <name val="Cambria"/>
      <family val="1"/>
      <charset val="238"/>
      <scheme val="major"/>
    </font>
    <font>
      <b/>
      <sz val="10"/>
      <color theme="3" tint="-0.249977111117893"/>
      <name val="Cambria"/>
      <family val="1"/>
      <charset val="238"/>
    </font>
    <font>
      <b/>
      <sz val="10"/>
      <color rgb="FF00B050"/>
      <name val="Cambria"/>
      <family val="1"/>
      <charset val="238"/>
    </font>
    <font>
      <b/>
      <sz val="10"/>
      <name val="Cambria"/>
      <family val="1"/>
      <charset val="238"/>
    </font>
    <font>
      <b/>
      <sz val="10"/>
      <name val="Cambria"/>
      <family val="1"/>
      <charset val="238"/>
      <scheme val="major"/>
    </font>
    <font>
      <sz val="10"/>
      <name val="Arial"/>
      <family val="2"/>
    </font>
    <font>
      <sz val="12"/>
      <name val="Calibri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3" fillId="0" borderId="8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" fontId="10" fillId="0" borderId="16" xfId="0" applyNumberFormat="1" applyFont="1" applyBorder="1" applyAlignment="1">
      <alignment horizontal="center" vertical="center"/>
    </xf>
    <xf numFmtId="1" fontId="10" fillId="0" borderId="20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1" fontId="10" fillId="0" borderId="21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17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4" fillId="2" borderId="29" xfId="0" applyFont="1" applyFill="1" applyBorder="1" applyAlignment="1">
      <alignment horizontal="center"/>
    </xf>
    <xf numFmtId="0" fontId="6" fillId="0" borderId="27" xfId="0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164" fontId="8" fillId="0" borderId="16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25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/>
    </xf>
    <xf numFmtId="2" fontId="9" fillId="2" borderId="10" xfId="0" applyNumberFormat="1" applyFont="1" applyFill="1" applyBorder="1" applyAlignment="1">
      <alignment horizontal="center" vertical="center"/>
    </xf>
    <xf numFmtId="2" fontId="9" fillId="2" borderId="36" xfId="0" applyNumberFormat="1" applyFont="1" applyFill="1" applyBorder="1" applyAlignment="1">
      <alignment horizontal="center" vertical="center"/>
    </xf>
    <xf numFmtId="2" fontId="9" fillId="2" borderId="34" xfId="0" applyNumberFormat="1" applyFont="1" applyFill="1" applyBorder="1" applyAlignment="1">
      <alignment horizontal="center" vertical="center"/>
    </xf>
    <xf numFmtId="2" fontId="9" fillId="2" borderId="35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5" xfId="0" applyNumberFormat="1" applyFont="1" applyFill="1" applyBorder="1" applyAlignment="1">
      <alignment horizontal="center" vertical="center"/>
    </xf>
    <xf numFmtId="2" fontId="9" fillId="2" borderId="19" xfId="0" applyNumberFormat="1" applyFont="1" applyFill="1" applyBorder="1" applyAlignment="1">
      <alignment horizontal="center" vertical="center"/>
    </xf>
    <xf numFmtId="2" fontId="9" fillId="2" borderId="38" xfId="0" applyNumberFormat="1" applyFont="1" applyFill="1" applyBorder="1" applyAlignment="1">
      <alignment horizontal="center" vertical="center"/>
    </xf>
    <xf numFmtId="2" fontId="9" fillId="2" borderId="39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14" fillId="0" borderId="31" xfId="0" applyNumberFormat="1" applyFont="1" applyBorder="1" applyAlignment="1">
      <alignment horizontal="center" vertical="center"/>
    </xf>
    <xf numFmtId="164" fontId="14" fillId="0" borderId="32" xfId="0" applyNumberFormat="1" applyFont="1" applyBorder="1" applyAlignment="1">
      <alignment horizontal="center" vertical="center"/>
    </xf>
    <xf numFmtId="164" fontId="14" fillId="0" borderId="33" xfId="0" applyNumberFormat="1" applyFont="1" applyBorder="1" applyAlignment="1">
      <alignment horizontal="center" vertical="center"/>
    </xf>
    <xf numFmtId="2" fontId="15" fillId="2" borderId="16" xfId="0" applyNumberFormat="1" applyFont="1" applyFill="1" applyBorder="1" applyAlignment="1">
      <alignment horizontal="center" vertical="center"/>
    </xf>
    <xf numFmtId="2" fontId="15" fillId="2" borderId="20" xfId="0" applyNumberFormat="1" applyFont="1" applyFill="1" applyBorder="1" applyAlignment="1">
      <alignment horizontal="center" vertical="center"/>
    </xf>
    <xf numFmtId="2" fontId="15" fillId="2" borderId="28" xfId="0" applyNumberFormat="1" applyFont="1" applyFill="1" applyBorder="1" applyAlignment="1">
      <alignment horizontal="center" vertical="center"/>
    </xf>
    <xf numFmtId="2" fontId="15" fillId="2" borderId="21" xfId="0" applyNumberFormat="1" applyFont="1" applyFill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4" fillId="2" borderId="18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164" fontId="14" fillId="0" borderId="16" xfId="0" applyNumberFormat="1" applyFont="1" applyBorder="1" applyAlignment="1">
      <alignment horizontal="center" vertical="center"/>
    </xf>
    <xf numFmtId="164" fontId="14" fillId="0" borderId="20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164" fontId="8" fillId="0" borderId="32" xfId="0" applyNumberFormat="1" applyFont="1" applyBorder="1" applyAlignment="1">
      <alignment horizontal="center" vertical="center"/>
    </xf>
    <xf numFmtId="164" fontId="8" fillId="0" borderId="33" xfId="0" applyNumberFormat="1" applyFont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2" fontId="2" fillId="0" borderId="4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64" fontId="8" fillId="0" borderId="40" xfId="0" applyNumberFormat="1" applyFont="1" applyBorder="1" applyAlignment="1">
      <alignment horizontal="center" vertical="center"/>
    </xf>
    <xf numFmtId="164" fontId="14" fillId="0" borderId="40" xfId="0" applyNumberFormat="1" applyFont="1" applyBorder="1" applyAlignment="1">
      <alignment horizontal="center" vertical="center"/>
    </xf>
    <xf numFmtId="1" fontId="10" fillId="0" borderId="40" xfId="0" applyNumberFormat="1" applyFont="1" applyBorder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6" fillId="0" borderId="31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6" fillId="0" borderId="33" xfId="0" applyFont="1" applyBorder="1" applyAlignment="1">
      <alignment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41" xfId="0" applyNumberFormat="1" applyFont="1" applyBorder="1" applyAlignment="1">
      <alignment horizontal="center" vertical="center"/>
    </xf>
    <xf numFmtId="1" fontId="2" fillId="0" borderId="33" xfId="0" applyNumberFormat="1" applyFont="1" applyBorder="1" applyAlignment="1">
      <alignment horizontal="center" vertical="center"/>
    </xf>
    <xf numFmtId="2" fontId="15" fillId="2" borderId="10" xfId="0" applyNumberFormat="1" applyFont="1" applyFill="1" applyBorder="1" applyAlignment="1">
      <alignment horizontal="center" vertical="center"/>
    </xf>
    <xf numFmtId="2" fontId="15" fillId="2" borderId="34" xfId="0" applyNumberFormat="1" applyFont="1" applyFill="1" applyBorder="1" applyAlignment="1">
      <alignment horizontal="center" vertical="center"/>
    </xf>
    <xf numFmtId="2" fontId="15" fillId="2" borderId="51" xfId="0" applyNumberFormat="1" applyFont="1" applyFill="1" applyBorder="1" applyAlignment="1">
      <alignment horizontal="center" vertical="center"/>
    </xf>
    <xf numFmtId="2" fontId="9" fillId="2" borderId="52" xfId="0" applyNumberFormat="1" applyFont="1" applyFill="1" applyBorder="1" applyAlignment="1">
      <alignment horizontal="center" vertical="center"/>
    </xf>
    <xf numFmtId="2" fontId="9" fillId="2" borderId="37" xfId="0" applyNumberFormat="1" applyFont="1" applyFill="1" applyBorder="1" applyAlignment="1">
      <alignment horizontal="center" vertical="center"/>
    </xf>
    <xf numFmtId="2" fontId="9" fillId="2" borderId="51" xfId="0" applyNumberFormat="1" applyFont="1" applyFill="1" applyBorder="1" applyAlignment="1">
      <alignment horizontal="center" vertical="center"/>
    </xf>
    <xf numFmtId="164" fontId="14" fillId="0" borderId="27" xfId="0" applyNumberFormat="1" applyFont="1" applyBorder="1" applyAlignment="1">
      <alignment horizontal="center" vertical="center"/>
    </xf>
    <xf numFmtId="2" fontId="15" fillId="2" borderId="2" xfId="0" applyNumberFormat="1" applyFont="1" applyFill="1" applyBorder="1" applyAlignment="1">
      <alignment horizontal="center" vertical="center"/>
    </xf>
    <xf numFmtId="0" fontId="16" fillId="2" borderId="48" xfId="0" applyFont="1" applyFill="1" applyBorder="1" applyAlignment="1">
      <alignment horizontal="center"/>
    </xf>
    <xf numFmtId="0" fontId="17" fillId="2" borderId="49" xfId="0" applyFont="1" applyFill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7" fillId="2" borderId="0" xfId="0" applyFont="1" applyFill="1" applyAlignment="1">
      <alignment horizontal="center" vertical="center" wrapText="1"/>
    </xf>
    <xf numFmtId="0" fontId="16" fillId="2" borderId="41" xfId="0" applyFont="1" applyFill="1" applyBorder="1" applyAlignment="1">
      <alignment horizontal="center"/>
    </xf>
    <xf numFmtId="0" fontId="16" fillId="2" borderId="29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11" fillId="0" borderId="0" xfId="0" applyFont="1"/>
    <xf numFmtId="0" fontId="11" fillId="2" borderId="12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2" borderId="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/>
    </xf>
    <xf numFmtId="0" fontId="3" fillId="2" borderId="44" xfId="0" applyFont="1" applyFill="1" applyBorder="1" applyAlignment="1">
      <alignment horizontal="center"/>
    </xf>
    <xf numFmtId="0" fontId="3" fillId="2" borderId="45" xfId="0" applyFont="1" applyFill="1" applyBorder="1" applyAlignment="1">
      <alignment horizontal="center"/>
    </xf>
    <xf numFmtId="0" fontId="21" fillId="3" borderId="54" xfId="0" applyFont="1" applyFill="1" applyBorder="1" applyAlignment="1">
      <alignment horizontal="center" vertical="center"/>
    </xf>
    <xf numFmtId="0" fontId="21" fillId="3" borderId="55" xfId="0" applyFont="1" applyFill="1" applyBorder="1" applyAlignment="1">
      <alignment horizontal="center" vertical="center"/>
    </xf>
    <xf numFmtId="0" fontId="21" fillId="3" borderId="54" xfId="0" applyFont="1" applyFill="1" applyBorder="1" applyAlignment="1">
      <alignment vertical="center"/>
    </xf>
    <xf numFmtId="0" fontId="21" fillId="3" borderId="55" xfId="0" applyFont="1" applyFill="1" applyBorder="1" applyAlignment="1">
      <alignment vertical="center"/>
    </xf>
    <xf numFmtId="0" fontId="22" fillId="3" borderId="56" xfId="0" applyFont="1" applyFill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22" fillId="3" borderId="57" xfId="0" applyFont="1" applyFill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22" fillId="3" borderId="59" xfId="0" applyFont="1" applyFill="1" applyBorder="1" applyAlignment="1">
      <alignment horizontal="center" vertical="center"/>
    </xf>
    <xf numFmtId="0" fontId="22" fillId="3" borderId="60" xfId="0" applyFont="1" applyFill="1" applyBorder="1" applyAlignment="1">
      <alignment horizontal="center" vertical="center"/>
    </xf>
    <xf numFmtId="0" fontId="22" fillId="3" borderId="61" xfId="0" applyFont="1" applyFill="1" applyBorder="1" applyAlignment="1">
      <alignment horizontal="center" vertical="center"/>
    </xf>
    <xf numFmtId="0" fontId="22" fillId="3" borderId="62" xfId="0" applyFont="1" applyFill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22" fillId="3" borderId="63" xfId="0" applyFont="1" applyFill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/>
    </xf>
    <xf numFmtId="0" fontId="22" fillId="4" borderId="64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1"/>
  <sheetViews>
    <sheetView topLeftCell="A4" zoomScale="70" zoomScaleNormal="70" workbookViewId="0">
      <selection activeCell="Q19" sqref="Q19"/>
    </sheetView>
  </sheetViews>
  <sheetFormatPr baseColWidth="10" defaultColWidth="8.83203125" defaultRowHeight="13" x14ac:dyDescent="0.15"/>
  <cols>
    <col min="1" max="2" width="5.5" customWidth="1"/>
    <col min="3" max="3" width="31.5" customWidth="1"/>
    <col min="4" max="4" width="6.1640625" customWidth="1"/>
    <col min="5" max="5" width="7.1640625" customWidth="1"/>
    <col min="6" max="6" width="6.83203125" customWidth="1"/>
    <col min="7" max="7" width="5.6640625" customWidth="1"/>
    <col min="8" max="8" width="7.5" customWidth="1"/>
    <col min="9" max="9" width="10" customWidth="1"/>
    <col min="10" max="10" width="7" customWidth="1"/>
    <col min="11" max="11" width="8.5" customWidth="1"/>
    <col min="12" max="12" width="8.83203125" customWidth="1"/>
    <col min="13" max="13" width="13.6640625" customWidth="1"/>
    <col min="14" max="14" width="11.33203125" customWidth="1"/>
    <col min="15" max="15" width="13.6640625" customWidth="1"/>
    <col min="16" max="16" width="9.6640625" bestFit="1" customWidth="1"/>
  </cols>
  <sheetData>
    <row r="1" spans="1:17" ht="19.5" customHeight="1" x14ac:dyDescent="0.25">
      <c r="A1" s="104" t="s">
        <v>41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7" ht="18" x14ac:dyDescent="0.2">
      <c r="A2" s="105" t="s">
        <v>42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18" x14ac:dyDescent="0.2">
      <c r="A3" s="105" t="s">
        <v>26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18.75" customHeight="1" thickBot="1" x14ac:dyDescent="0.25">
      <c r="A4" s="106" t="s">
        <v>43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7" ht="15.75" customHeight="1" thickBot="1" x14ac:dyDescent="0.25">
      <c r="A5" s="108" t="s">
        <v>0</v>
      </c>
      <c r="B5" s="20" t="s">
        <v>13</v>
      </c>
      <c r="C5" s="110" t="s">
        <v>1</v>
      </c>
      <c r="D5" s="129" t="s">
        <v>2</v>
      </c>
      <c r="E5" s="130"/>
      <c r="F5" s="131"/>
      <c r="G5" s="116" t="s">
        <v>45</v>
      </c>
      <c r="H5" s="117"/>
      <c r="I5" s="118"/>
      <c r="J5" s="117" t="s">
        <v>47</v>
      </c>
      <c r="K5" s="117"/>
      <c r="L5" s="117"/>
      <c r="M5" s="114" t="s">
        <v>3</v>
      </c>
      <c r="N5" s="122" t="s">
        <v>16</v>
      </c>
      <c r="O5" s="124" t="s">
        <v>17</v>
      </c>
      <c r="P5" s="119" t="s">
        <v>4</v>
      </c>
      <c r="Q5" s="101" t="s">
        <v>11</v>
      </c>
    </row>
    <row r="6" spans="1:17" ht="25.5" customHeight="1" thickBot="1" x14ac:dyDescent="0.2">
      <c r="A6" s="121"/>
      <c r="B6" s="21" t="s">
        <v>14</v>
      </c>
      <c r="C6" s="127"/>
      <c r="D6" s="92" t="s">
        <v>5</v>
      </c>
      <c r="E6" s="93" t="s">
        <v>15</v>
      </c>
      <c r="F6" s="94" t="s">
        <v>6</v>
      </c>
      <c r="G6" s="95" t="s">
        <v>5</v>
      </c>
      <c r="H6" s="96" t="s">
        <v>15</v>
      </c>
      <c r="I6" s="97" t="s">
        <v>6</v>
      </c>
      <c r="J6" s="95" t="s">
        <v>5</v>
      </c>
      <c r="K6" s="96" t="s">
        <v>15</v>
      </c>
      <c r="L6" s="98" t="s">
        <v>6</v>
      </c>
      <c r="M6" s="128"/>
      <c r="N6" s="123"/>
      <c r="O6" s="125"/>
      <c r="P6" s="120"/>
      <c r="Q6" s="102"/>
    </row>
    <row r="7" spans="1:17" ht="20" customHeight="1" x14ac:dyDescent="0.15">
      <c r="A7" s="54" t="s">
        <v>7</v>
      </c>
      <c r="B7" s="6">
        <v>14</v>
      </c>
      <c r="C7" s="57" t="s">
        <v>36</v>
      </c>
      <c r="D7" s="29">
        <v>25.6</v>
      </c>
      <c r="E7" s="19">
        <v>0</v>
      </c>
      <c r="F7" s="67">
        <f t="shared" ref="F7:F19" si="0">SUM(D7:E7)</f>
        <v>25.6</v>
      </c>
      <c r="G7" s="15">
        <v>21.2</v>
      </c>
      <c r="H7" s="3">
        <v>2</v>
      </c>
      <c r="I7" s="47">
        <f t="shared" ref="I7:I19" si="1">SUM(G7:H7)</f>
        <v>23.2</v>
      </c>
      <c r="J7" s="15">
        <v>12.3</v>
      </c>
      <c r="K7" s="3">
        <v>0</v>
      </c>
      <c r="L7" s="47">
        <f t="shared" ref="L7:L19" si="2">SUM(J7:K7)</f>
        <v>12.3</v>
      </c>
      <c r="M7" s="50">
        <f t="shared" ref="M7:M19" si="3">SUM(F7,I7,L7)</f>
        <v>61.099999999999994</v>
      </c>
      <c r="N7" s="33">
        <v>10</v>
      </c>
      <c r="O7" s="39">
        <f t="shared" ref="O7:O19" si="4">SUM(M7-N7)</f>
        <v>51.099999999999994</v>
      </c>
      <c r="P7" s="4">
        <f>SUM(O7-$O$7)</f>
        <v>0</v>
      </c>
      <c r="Q7" s="42">
        <v>20</v>
      </c>
    </row>
    <row r="8" spans="1:17" ht="20" customHeight="1" x14ac:dyDescent="0.15">
      <c r="A8" s="55" t="s">
        <v>8</v>
      </c>
      <c r="B8" s="7">
        <v>2</v>
      </c>
      <c r="C8" s="58" t="s">
        <v>27</v>
      </c>
      <c r="D8" s="30">
        <v>30.9</v>
      </c>
      <c r="E8" s="13">
        <v>2</v>
      </c>
      <c r="F8" s="65">
        <f t="shared" si="0"/>
        <v>32.9</v>
      </c>
      <c r="G8" s="16">
        <v>22.1</v>
      </c>
      <c r="H8" s="2">
        <v>0</v>
      </c>
      <c r="I8" s="48">
        <f t="shared" si="1"/>
        <v>22.1</v>
      </c>
      <c r="J8" s="16">
        <v>13.28</v>
      </c>
      <c r="K8" s="2">
        <v>0</v>
      </c>
      <c r="L8" s="48">
        <f t="shared" si="2"/>
        <v>13.28</v>
      </c>
      <c r="M8" s="51">
        <f t="shared" si="3"/>
        <v>68.28</v>
      </c>
      <c r="N8" s="34">
        <v>10</v>
      </c>
      <c r="O8" s="40">
        <f t="shared" si="4"/>
        <v>58.28</v>
      </c>
      <c r="P8" s="45">
        <f t="shared" ref="P8:P19" si="5">SUM(O8-$O$7)</f>
        <v>7.1800000000000068</v>
      </c>
      <c r="Q8" s="43">
        <v>19</v>
      </c>
    </row>
    <row r="9" spans="1:17" ht="20" customHeight="1" x14ac:dyDescent="0.15">
      <c r="A9" s="55" t="s">
        <v>9</v>
      </c>
      <c r="B9" s="7">
        <v>13</v>
      </c>
      <c r="C9" s="58" t="s">
        <v>33</v>
      </c>
      <c r="D9" s="30">
        <v>29.8</v>
      </c>
      <c r="E9" s="13">
        <v>0</v>
      </c>
      <c r="F9" s="65">
        <f t="shared" si="0"/>
        <v>29.8</v>
      </c>
      <c r="G9" s="16">
        <v>26.6</v>
      </c>
      <c r="H9" s="2">
        <v>0</v>
      </c>
      <c r="I9" s="48">
        <f t="shared" si="1"/>
        <v>26.6</v>
      </c>
      <c r="J9" s="16">
        <v>17.170000000000002</v>
      </c>
      <c r="K9" s="2">
        <v>0</v>
      </c>
      <c r="L9" s="48">
        <f t="shared" si="2"/>
        <v>17.170000000000002</v>
      </c>
      <c r="M9" s="52">
        <f t="shared" si="3"/>
        <v>73.570000000000007</v>
      </c>
      <c r="N9" s="34">
        <v>15</v>
      </c>
      <c r="O9" s="40">
        <f t="shared" si="4"/>
        <v>58.570000000000007</v>
      </c>
      <c r="P9" s="45">
        <f t="shared" si="5"/>
        <v>7.4700000000000131</v>
      </c>
      <c r="Q9" s="43">
        <v>18</v>
      </c>
    </row>
    <row r="10" spans="1:17" ht="20" customHeight="1" x14ac:dyDescent="0.15">
      <c r="A10" s="55" t="s">
        <v>10</v>
      </c>
      <c r="B10" s="7">
        <v>3</v>
      </c>
      <c r="C10" s="58" t="s">
        <v>29</v>
      </c>
      <c r="D10" s="30">
        <v>30.2</v>
      </c>
      <c r="E10" s="13">
        <v>0</v>
      </c>
      <c r="F10" s="65">
        <f t="shared" si="0"/>
        <v>30.2</v>
      </c>
      <c r="G10" s="16">
        <v>22.8</v>
      </c>
      <c r="H10" s="2">
        <v>2</v>
      </c>
      <c r="I10" s="48">
        <f t="shared" si="1"/>
        <v>24.8</v>
      </c>
      <c r="J10" s="16">
        <v>14.86</v>
      </c>
      <c r="K10" s="2">
        <v>0</v>
      </c>
      <c r="L10" s="48">
        <f t="shared" si="2"/>
        <v>14.86</v>
      </c>
      <c r="M10" s="52">
        <f t="shared" si="3"/>
        <v>69.86</v>
      </c>
      <c r="N10" s="34">
        <v>10</v>
      </c>
      <c r="O10" s="40">
        <f t="shared" si="4"/>
        <v>59.86</v>
      </c>
      <c r="P10" s="45">
        <f t="shared" si="5"/>
        <v>8.7600000000000051</v>
      </c>
      <c r="Q10" s="43">
        <v>17</v>
      </c>
    </row>
    <row r="11" spans="1:17" ht="20" customHeight="1" x14ac:dyDescent="0.15">
      <c r="A11" s="55" t="s">
        <v>12</v>
      </c>
      <c r="B11" s="7">
        <v>6</v>
      </c>
      <c r="C11" s="58" t="s">
        <v>34</v>
      </c>
      <c r="D11" s="30">
        <v>27.1</v>
      </c>
      <c r="E11" s="13">
        <v>0</v>
      </c>
      <c r="F11" s="65">
        <f t="shared" si="0"/>
        <v>27.1</v>
      </c>
      <c r="G11" s="16">
        <v>25.5</v>
      </c>
      <c r="H11" s="2">
        <v>0</v>
      </c>
      <c r="I11" s="48">
        <f t="shared" si="1"/>
        <v>25.5</v>
      </c>
      <c r="J11" s="16">
        <v>18.75</v>
      </c>
      <c r="K11" s="2">
        <v>0</v>
      </c>
      <c r="L11" s="48">
        <f t="shared" si="2"/>
        <v>18.75</v>
      </c>
      <c r="M11" s="52">
        <f t="shared" si="3"/>
        <v>71.349999999999994</v>
      </c>
      <c r="N11" s="34">
        <v>10</v>
      </c>
      <c r="O11" s="40">
        <f t="shared" si="4"/>
        <v>61.349999999999994</v>
      </c>
      <c r="P11" s="45">
        <f t="shared" si="5"/>
        <v>10.25</v>
      </c>
      <c r="Q11" s="43">
        <v>16</v>
      </c>
    </row>
    <row r="12" spans="1:17" ht="20" customHeight="1" x14ac:dyDescent="0.15">
      <c r="A12" s="55" t="s">
        <v>18</v>
      </c>
      <c r="B12" s="7">
        <v>19</v>
      </c>
      <c r="C12" s="58" t="s">
        <v>38</v>
      </c>
      <c r="D12" s="30">
        <v>26.7</v>
      </c>
      <c r="E12" s="13">
        <v>0</v>
      </c>
      <c r="F12" s="65">
        <f t="shared" si="0"/>
        <v>26.7</v>
      </c>
      <c r="G12" s="16">
        <v>23.3</v>
      </c>
      <c r="H12" s="2">
        <v>0</v>
      </c>
      <c r="I12" s="48">
        <f t="shared" si="1"/>
        <v>23.3</v>
      </c>
      <c r="J12" s="16">
        <v>14.75</v>
      </c>
      <c r="K12" s="2">
        <v>2</v>
      </c>
      <c r="L12" s="48">
        <f t="shared" si="2"/>
        <v>16.75</v>
      </c>
      <c r="M12" s="52">
        <f t="shared" si="3"/>
        <v>66.75</v>
      </c>
      <c r="N12" s="34">
        <v>5</v>
      </c>
      <c r="O12" s="40">
        <f t="shared" si="4"/>
        <v>61.75</v>
      </c>
      <c r="P12" s="45">
        <f t="shared" si="5"/>
        <v>10.650000000000006</v>
      </c>
      <c r="Q12" s="43">
        <v>15</v>
      </c>
    </row>
    <row r="13" spans="1:17" ht="20" customHeight="1" x14ac:dyDescent="0.15">
      <c r="A13" s="55" t="s">
        <v>19</v>
      </c>
      <c r="B13" s="7">
        <v>17</v>
      </c>
      <c r="C13" s="58" t="s">
        <v>37</v>
      </c>
      <c r="D13" s="30">
        <v>30.7</v>
      </c>
      <c r="E13" s="13">
        <v>0</v>
      </c>
      <c r="F13" s="65">
        <f t="shared" si="0"/>
        <v>30.7</v>
      </c>
      <c r="G13" s="16">
        <v>30.9</v>
      </c>
      <c r="H13" s="2">
        <v>0</v>
      </c>
      <c r="I13" s="48">
        <f t="shared" si="1"/>
        <v>30.9</v>
      </c>
      <c r="J13" s="16">
        <v>15.9</v>
      </c>
      <c r="K13" s="2">
        <v>5</v>
      </c>
      <c r="L13" s="48">
        <f t="shared" si="2"/>
        <v>20.9</v>
      </c>
      <c r="M13" s="52">
        <f t="shared" si="3"/>
        <v>82.5</v>
      </c>
      <c r="N13" s="34">
        <v>15</v>
      </c>
      <c r="O13" s="40">
        <f t="shared" si="4"/>
        <v>67.5</v>
      </c>
      <c r="P13" s="45">
        <f t="shared" si="5"/>
        <v>16.400000000000006</v>
      </c>
      <c r="Q13" s="43">
        <v>14</v>
      </c>
    </row>
    <row r="14" spans="1:17" ht="20" customHeight="1" x14ac:dyDescent="0.15">
      <c r="A14" s="55" t="s">
        <v>20</v>
      </c>
      <c r="B14" s="7">
        <v>5</v>
      </c>
      <c r="C14" s="58" t="s">
        <v>28</v>
      </c>
      <c r="D14" s="30">
        <v>33.200000000000003</v>
      </c>
      <c r="E14" s="13">
        <v>0</v>
      </c>
      <c r="F14" s="65">
        <f t="shared" si="0"/>
        <v>33.200000000000003</v>
      </c>
      <c r="G14" s="16">
        <v>35.5</v>
      </c>
      <c r="H14" s="2">
        <v>0</v>
      </c>
      <c r="I14" s="48">
        <f t="shared" si="1"/>
        <v>35.5</v>
      </c>
      <c r="J14" s="16">
        <v>16.350000000000001</v>
      </c>
      <c r="K14" s="2">
        <v>0</v>
      </c>
      <c r="L14" s="48">
        <f t="shared" si="2"/>
        <v>16.350000000000001</v>
      </c>
      <c r="M14" s="52">
        <f t="shared" si="3"/>
        <v>85.050000000000011</v>
      </c>
      <c r="N14" s="34">
        <v>15</v>
      </c>
      <c r="O14" s="40">
        <f t="shared" si="4"/>
        <v>70.050000000000011</v>
      </c>
      <c r="P14" s="45">
        <f t="shared" si="5"/>
        <v>18.950000000000017</v>
      </c>
      <c r="Q14" s="43">
        <v>13</v>
      </c>
    </row>
    <row r="15" spans="1:17" ht="20" customHeight="1" x14ac:dyDescent="0.15">
      <c r="A15" s="55" t="s">
        <v>21</v>
      </c>
      <c r="B15" s="7">
        <v>22</v>
      </c>
      <c r="C15" s="58" t="s">
        <v>39</v>
      </c>
      <c r="D15" s="30">
        <v>33.6</v>
      </c>
      <c r="E15" s="13">
        <v>0</v>
      </c>
      <c r="F15" s="65">
        <f t="shared" si="0"/>
        <v>33.6</v>
      </c>
      <c r="G15" s="16">
        <v>30.7</v>
      </c>
      <c r="H15" s="2">
        <v>0</v>
      </c>
      <c r="I15" s="48">
        <f t="shared" si="1"/>
        <v>30.7</v>
      </c>
      <c r="J15" s="16">
        <v>14.24</v>
      </c>
      <c r="K15" s="2">
        <v>2</v>
      </c>
      <c r="L15" s="48">
        <f t="shared" si="2"/>
        <v>16.240000000000002</v>
      </c>
      <c r="M15" s="52">
        <f t="shared" si="3"/>
        <v>80.539999999999992</v>
      </c>
      <c r="N15" s="34">
        <v>10</v>
      </c>
      <c r="O15" s="40">
        <f t="shared" si="4"/>
        <v>70.539999999999992</v>
      </c>
      <c r="P15" s="45">
        <f t="shared" si="5"/>
        <v>19.439999999999998</v>
      </c>
      <c r="Q15" s="43">
        <v>12</v>
      </c>
    </row>
    <row r="16" spans="1:17" ht="20" customHeight="1" x14ac:dyDescent="0.2">
      <c r="A16" s="55" t="s">
        <v>22</v>
      </c>
      <c r="B16" s="64">
        <v>23</v>
      </c>
      <c r="C16" s="58" t="s">
        <v>40</v>
      </c>
      <c r="D16" s="30">
        <v>41</v>
      </c>
      <c r="E16" s="13">
        <v>0</v>
      </c>
      <c r="F16" s="65">
        <f t="shared" si="0"/>
        <v>41</v>
      </c>
      <c r="G16" s="16">
        <v>29.1</v>
      </c>
      <c r="H16" s="2">
        <v>0</v>
      </c>
      <c r="I16" s="48">
        <f t="shared" si="1"/>
        <v>29.1</v>
      </c>
      <c r="J16" s="16">
        <v>23.89</v>
      </c>
      <c r="K16" s="2">
        <v>0</v>
      </c>
      <c r="L16" s="48">
        <f t="shared" si="2"/>
        <v>23.89</v>
      </c>
      <c r="M16" s="52">
        <f t="shared" si="3"/>
        <v>93.99</v>
      </c>
      <c r="N16" s="34">
        <v>15</v>
      </c>
      <c r="O16" s="40">
        <f t="shared" si="4"/>
        <v>78.989999999999995</v>
      </c>
      <c r="P16" s="45">
        <f t="shared" si="5"/>
        <v>27.89</v>
      </c>
      <c r="Q16" s="43">
        <v>11</v>
      </c>
    </row>
    <row r="17" spans="1:17" ht="20" customHeight="1" x14ac:dyDescent="0.15">
      <c r="A17" s="55" t="s">
        <v>23</v>
      </c>
      <c r="B17" s="23">
        <v>18</v>
      </c>
      <c r="C17" s="58" t="s">
        <v>35</v>
      </c>
      <c r="D17" s="30">
        <v>38.299999999999997</v>
      </c>
      <c r="E17" s="13">
        <v>0</v>
      </c>
      <c r="F17" s="65">
        <f t="shared" si="0"/>
        <v>38.299999999999997</v>
      </c>
      <c r="G17" s="16">
        <v>62</v>
      </c>
      <c r="H17" s="2">
        <v>0</v>
      </c>
      <c r="I17" s="48">
        <f t="shared" si="1"/>
        <v>62</v>
      </c>
      <c r="J17" s="16">
        <v>29.97</v>
      </c>
      <c r="K17" s="2">
        <v>0</v>
      </c>
      <c r="L17" s="48">
        <f t="shared" si="2"/>
        <v>29.97</v>
      </c>
      <c r="M17" s="51">
        <f t="shared" si="3"/>
        <v>130.26999999999998</v>
      </c>
      <c r="N17" s="35">
        <v>20</v>
      </c>
      <c r="O17" s="40">
        <f t="shared" si="4"/>
        <v>110.26999999999998</v>
      </c>
      <c r="P17" s="45">
        <f t="shared" si="5"/>
        <v>59.169999999999987</v>
      </c>
      <c r="Q17" s="43">
        <v>10</v>
      </c>
    </row>
    <row r="18" spans="1:17" ht="20" customHeight="1" x14ac:dyDescent="0.15">
      <c r="A18" s="55" t="s">
        <v>24</v>
      </c>
      <c r="B18" s="23">
        <v>11</v>
      </c>
      <c r="C18" s="58" t="s">
        <v>31</v>
      </c>
      <c r="D18" s="30">
        <v>44.2</v>
      </c>
      <c r="E18" s="13">
        <v>0</v>
      </c>
      <c r="F18" s="65">
        <f t="shared" si="0"/>
        <v>44.2</v>
      </c>
      <c r="G18" s="16">
        <v>47</v>
      </c>
      <c r="H18" s="2">
        <v>0</v>
      </c>
      <c r="I18" s="48">
        <f t="shared" si="1"/>
        <v>47</v>
      </c>
      <c r="J18" s="16">
        <v>37.869999999999997</v>
      </c>
      <c r="K18" s="2">
        <v>2</v>
      </c>
      <c r="L18" s="48">
        <f t="shared" si="2"/>
        <v>39.869999999999997</v>
      </c>
      <c r="M18" s="51">
        <f t="shared" si="3"/>
        <v>131.07</v>
      </c>
      <c r="N18" s="35">
        <v>15</v>
      </c>
      <c r="O18" s="40">
        <f t="shared" si="4"/>
        <v>116.07</v>
      </c>
      <c r="P18" s="45">
        <f t="shared" si="5"/>
        <v>64.97</v>
      </c>
      <c r="Q18" s="43">
        <v>9</v>
      </c>
    </row>
    <row r="19" spans="1:17" ht="20" customHeight="1" thickBot="1" x14ac:dyDescent="0.2">
      <c r="A19" s="56" t="s">
        <v>25</v>
      </c>
      <c r="B19" s="25">
        <v>8</v>
      </c>
      <c r="C19" s="59" t="s">
        <v>30</v>
      </c>
      <c r="D19" s="31">
        <v>68.400000000000006</v>
      </c>
      <c r="E19" s="14">
        <v>0</v>
      </c>
      <c r="F19" s="66">
        <f t="shared" si="0"/>
        <v>68.400000000000006</v>
      </c>
      <c r="G19" s="26">
        <v>83.1</v>
      </c>
      <c r="H19" s="5">
        <v>2</v>
      </c>
      <c r="I19" s="49">
        <f t="shared" si="1"/>
        <v>85.1</v>
      </c>
      <c r="J19" s="26">
        <v>28.81</v>
      </c>
      <c r="K19" s="5">
        <v>0</v>
      </c>
      <c r="L19" s="49">
        <f t="shared" si="2"/>
        <v>28.81</v>
      </c>
      <c r="M19" s="53">
        <f t="shared" si="3"/>
        <v>182.31</v>
      </c>
      <c r="N19" s="36">
        <v>20</v>
      </c>
      <c r="O19" s="41">
        <f t="shared" si="4"/>
        <v>162.31</v>
      </c>
      <c r="P19" s="46">
        <f t="shared" si="5"/>
        <v>111.21000000000001</v>
      </c>
      <c r="Q19" s="44">
        <v>8</v>
      </c>
    </row>
    <row r="20" spans="1:17" ht="22" thickBot="1" x14ac:dyDescent="0.3">
      <c r="A20" s="107" t="s">
        <v>44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</row>
    <row r="21" spans="1:17" ht="15.75" customHeight="1" x14ac:dyDescent="0.2">
      <c r="A21" s="108" t="s">
        <v>0</v>
      </c>
      <c r="B21" s="20" t="s">
        <v>13</v>
      </c>
      <c r="C21" s="110" t="s">
        <v>1</v>
      </c>
      <c r="D21" s="116" t="s">
        <v>2</v>
      </c>
      <c r="E21" s="117"/>
      <c r="F21" s="118"/>
      <c r="G21" s="116" t="s">
        <v>46</v>
      </c>
      <c r="H21" s="117"/>
      <c r="I21" s="118"/>
      <c r="J21" s="117" t="s">
        <v>47</v>
      </c>
      <c r="K21" s="117"/>
      <c r="L21" s="117"/>
      <c r="M21" s="114" t="s">
        <v>3</v>
      </c>
      <c r="N21" s="122" t="s">
        <v>16</v>
      </c>
      <c r="O21" s="124" t="s">
        <v>17</v>
      </c>
      <c r="P21" s="112" t="s">
        <v>4</v>
      </c>
      <c r="Q21" s="101" t="s">
        <v>11</v>
      </c>
    </row>
    <row r="22" spans="1:17" ht="27" thickBot="1" x14ac:dyDescent="0.2">
      <c r="A22" s="109"/>
      <c r="B22" s="21" t="s">
        <v>14</v>
      </c>
      <c r="C22" s="111"/>
      <c r="D22" s="60" t="s">
        <v>5</v>
      </c>
      <c r="E22" s="22" t="s">
        <v>15</v>
      </c>
      <c r="F22" s="61" t="s">
        <v>6</v>
      </c>
      <c r="G22" s="60" t="s">
        <v>5</v>
      </c>
      <c r="H22" s="22" t="s">
        <v>15</v>
      </c>
      <c r="I22" s="61" t="s">
        <v>6</v>
      </c>
      <c r="J22" s="32" t="s">
        <v>5</v>
      </c>
      <c r="K22" s="22" t="s">
        <v>15</v>
      </c>
      <c r="L22" s="24" t="s">
        <v>6</v>
      </c>
      <c r="M22" s="115"/>
      <c r="N22" s="126"/>
      <c r="O22" s="125"/>
      <c r="P22" s="113"/>
      <c r="Q22" s="103"/>
    </row>
    <row r="23" spans="1:17" ht="16" x14ac:dyDescent="0.2">
      <c r="A23" s="1" t="s">
        <v>7</v>
      </c>
      <c r="B23" s="10">
        <v>12</v>
      </c>
      <c r="C23" s="75" t="s">
        <v>32</v>
      </c>
      <c r="D23" s="29">
        <v>32.6</v>
      </c>
      <c r="E23" s="3">
        <v>0</v>
      </c>
      <c r="F23" s="27">
        <f t="shared" ref="F23:F29" si="6">SUM(D23:E23)</f>
        <v>32.6</v>
      </c>
      <c r="G23" s="29">
        <v>26.8</v>
      </c>
      <c r="H23" s="3">
        <v>0</v>
      </c>
      <c r="I23" s="62">
        <f t="shared" ref="I23:I29" si="7">SUM(G23:H23)</f>
        <v>26.8</v>
      </c>
      <c r="J23" s="29">
        <v>17.739999999999998</v>
      </c>
      <c r="K23" s="80">
        <v>0</v>
      </c>
      <c r="L23" s="62">
        <f t="shared" ref="L23:L29" si="8">SUM(J23:K23)</f>
        <v>17.739999999999998</v>
      </c>
      <c r="M23" s="84">
        <f t="shared" ref="M23:M29" si="9">SUM(F23,I23,L23)</f>
        <v>77.14</v>
      </c>
      <c r="N23" s="37">
        <v>15</v>
      </c>
      <c r="O23" s="33">
        <f t="shared" ref="O23:O29" si="10">SUM(M23-N23)</f>
        <v>62.14</v>
      </c>
      <c r="P23" s="4">
        <f>SUM(O23-$O$23)</f>
        <v>0</v>
      </c>
      <c r="Q23" s="11">
        <v>20</v>
      </c>
    </row>
    <row r="24" spans="1:17" ht="16" x14ac:dyDescent="0.2">
      <c r="A24" s="8" t="s">
        <v>8</v>
      </c>
      <c r="B24" s="9">
        <v>7</v>
      </c>
      <c r="C24" s="76" t="s">
        <v>27</v>
      </c>
      <c r="D24" s="30">
        <v>29</v>
      </c>
      <c r="E24" s="2">
        <v>0</v>
      </c>
      <c r="F24" s="28">
        <f t="shared" si="6"/>
        <v>29</v>
      </c>
      <c r="G24" s="30">
        <v>28.4</v>
      </c>
      <c r="H24" s="2">
        <v>2</v>
      </c>
      <c r="I24" s="63">
        <f t="shared" si="7"/>
        <v>30.4</v>
      </c>
      <c r="J24" s="30">
        <v>13.8</v>
      </c>
      <c r="K24" s="81">
        <v>0</v>
      </c>
      <c r="L24" s="63">
        <f t="shared" si="8"/>
        <v>13.8</v>
      </c>
      <c r="M24" s="85">
        <f t="shared" si="9"/>
        <v>73.2</v>
      </c>
      <c r="N24" s="87">
        <v>10</v>
      </c>
      <c r="O24" s="35">
        <f t="shared" si="10"/>
        <v>63.2</v>
      </c>
      <c r="P24" s="45">
        <f t="shared" ref="P24:P29" si="11">SUM(O24-$O$23)</f>
        <v>1.0600000000000023</v>
      </c>
      <c r="Q24" s="12">
        <v>19</v>
      </c>
    </row>
    <row r="25" spans="1:17" ht="16" x14ac:dyDescent="0.2">
      <c r="A25" s="8" t="s">
        <v>9</v>
      </c>
      <c r="B25" s="23">
        <v>15</v>
      </c>
      <c r="C25" s="76" t="s">
        <v>37</v>
      </c>
      <c r="D25" s="30">
        <v>30</v>
      </c>
      <c r="E25" s="2">
        <v>0</v>
      </c>
      <c r="F25" s="28">
        <f t="shared" si="6"/>
        <v>30</v>
      </c>
      <c r="G25" s="30">
        <v>27.3</v>
      </c>
      <c r="H25" s="2">
        <v>0</v>
      </c>
      <c r="I25" s="63">
        <f t="shared" si="7"/>
        <v>27.3</v>
      </c>
      <c r="J25" s="30">
        <v>16.350000000000001</v>
      </c>
      <c r="K25" s="81">
        <v>0</v>
      </c>
      <c r="L25" s="63">
        <f t="shared" si="8"/>
        <v>16.350000000000001</v>
      </c>
      <c r="M25" s="85">
        <f t="shared" si="9"/>
        <v>73.650000000000006</v>
      </c>
      <c r="N25" s="87">
        <v>10</v>
      </c>
      <c r="O25" s="35">
        <f t="shared" si="10"/>
        <v>63.650000000000006</v>
      </c>
      <c r="P25" s="45">
        <f t="shared" si="11"/>
        <v>1.5100000000000051</v>
      </c>
      <c r="Q25" s="12">
        <v>18</v>
      </c>
    </row>
    <row r="26" spans="1:17" ht="16" x14ac:dyDescent="0.2">
      <c r="A26" s="8" t="s">
        <v>10</v>
      </c>
      <c r="B26" s="9">
        <v>4</v>
      </c>
      <c r="C26" s="76" t="s">
        <v>34</v>
      </c>
      <c r="D26" s="30">
        <v>29.3</v>
      </c>
      <c r="E26" s="2">
        <v>4</v>
      </c>
      <c r="F26" s="28">
        <f t="shared" si="6"/>
        <v>33.299999999999997</v>
      </c>
      <c r="G26" s="30">
        <v>46.2</v>
      </c>
      <c r="H26" s="2">
        <v>4</v>
      </c>
      <c r="I26" s="63">
        <f t="shared" si="7"/>
        <v>50.2</v>
      </c>
      <c r="J26" s="30">
        <v>17.309999999999999</v>
      </c>
      <c r="K26" s="81">
        <v>0</v>
      </c>
      <c r="L26" s="63">
        <f t="shared" si="8"/>
        <v>17.309999999999999</v>
      </c>
      <c r="M26" s="85">
        <f t="shared" si="9"/>
        <v>100.81</v>
      </c>
      <c r="N26" s="87">
        <v>15</v>
      </c>
      <c r="O26" s="35">
        <f t="shared" si="10"/>
        <v>85.81</v>
      </c>
      <c r="P26" s="45">
        <f t="shared" si="11"/>
        <v>23.67</v>
      </c>
      <c r="Q26" s="12">
        <v>17</v>
      </c>
    </row>
    <row r="27" spans="1:17" ht="16" x14ac:dyDescent="0.2">
      <c r="A27" s="8" t="s">
        <v>12</v>
      </c>
      <c r="B27" s="9">
        <v>9</v>
      </c>
      <c r="C27" s="76" t="s">
        <v>31</v>
      </c>
      <c r="D27" s="30">
        <v>42.2</v>
      </c>
      <c r="E27" s="2">
        <v>0</v>
      </c>
      <c r="F27" s="28">
        <f t="shared" si="6"/>
        <v>42.2</v>
      </c>
      <c r="G27" s="30">
        <v>42.5</v>
      </c>
      <c r="H27" s="2">
        <v>0</v>
      </c>
      <c r="I27" s="63">
        <f t="shared" si="7"/>
        <v>42.5</v>
      </c>
      <c r="J27" s="30">
        <v>19.05</v>
      </c>
      <c r="K27" s="81">
        <v>4</v>
      </c>
      <c r="L27" s="63">
        <f t="shared" si="8"/>
        <v>23.05</v>
      </c>
      <c r="M27" s="85">
        <f t="shared" si="9"/>
        <v>107.75</v>
      </c>
      <c r="N27" s="87">
        <v>15</v>
      </c>
      <c r="O27" s="35">
        <f t="shared" si="10"/>
        <v>92.75</v>
      </c>
      <c r="P27" s="45">
        <f t="shared" si="11"/>
        <v>30.61</v>
      </c>
      <c r="Q27" s="12">
        <v>16</v>
      </c>
    </row>
    <row r="28" spans="1:17" ht="16" x14ac:dyDescent="0.2">
      <c r="A28" s="73" t="s">
        <v>18</v>
      </c>
      <c r="B28" s="74">
        <v>10</v>
      </c>
      <c r="C28" s="77" t="s">
        <v>33</v>
      </c>
      <c r="D28" s="68">
        <v>47.3</v>
      </c>
      <c r="E28" s="69">
        <v>0</v>
      </c>
      <c r="F28" s="70">
        <f t="shared" si="6"/>
        <v>47.3</v>
      </c>
      <c r="G28" s="68">
        <v>40.299999999999997</v>
      </c>
      <c r="H28" s="69">
        <v>0</v>
      </c>
      <c r="I28" s="71">
        <f t="shared" si="7"/>
        <v>40.299999999999997</v>
      </c>
      <c r="J28" s="68">
        <v>31.72</v>
      </c>
      <c r="K28" s="82">
        <v>0</v>
      </c>
      <c r="L28" s="71">
        <f t="shared" si="8"/>
        <v>31.72</v>
      </c>
      <c r="M28" s="86">
        <f t="shared" si="9"/>
        <v>119.32</v>
      </c>
      <c r="N28" s="88">
        <v>20</v>
      </c>
      <c r="O28" s="89">
        <f t="shared" si="10"/>
        <v>99.32</v>
      </c>
      <c r="P28" s="45">
        <f t="shared" si="11"/>
        <v>37.179999999999993</v>
      </c>
      <c r="Q28" s="72">
        <v>15</v>
      </c>
    </row>
    <row r="29" spans="1:17" ht="17" thickBot="1" x14ac:dyDescent="0.25">
      <c r="A29" s="17" t="s">
        <v>19</v>
      </c>
      <c r="B29" s="78">
        <v>20</v>
      </c>
      <c r="C29" s="79" t="s">
        <v>40</v>
      </c>
      <c r="D29" s="31">
        <v>65.3</v>
      </c>
      <c r="E29" s="5">
        <v>0</v>
      </c>
      <c r="F29" s="66">
        <f t="shared" si="6"/>
        <v>65.3</v>
      </c>
      <c r="G29" s="31">
        <v>40.700000000000003</v>
      </c>
      <c r="H29" s="5">
        <v>2</v>
      </c>
      <c r="I29" s="49">
        <f t="shared" si="7"/>
        <v>42.7</v>
      </c>
      <c r="J29" s="31">
        <v>31.06</v>
      </c>
      <c r="K29" s="83">
        <v>0</v>
      </c>
      <c r="L29" s="90">
        <f t="shared" si="8"/>
        <v>31.06</v>
      </c>
      <c r="M29" s="91">
        <f t="shared" si="9"/>
        <v>139.06</v>
      </c>
      <c r="N29" s="38">
        <v>20</v>
      </c>
      <c r="O29" s="36">
        <f t="shared" si="10"/>
        <v>119.06</v>
      </c>
      <c r="P29" s="46">
        <f t="shared" si="11"/>
        <v>56.92</v>
      </c>
      <c r="Q29" s="18">
        <v>14</v>
      </c>
    </row>
    <row r="31" spans="1:17" ht="14" x14ac:dyDescent="0.15">
      <c r="C31" s="99" t="s">
        <v>48</v>
      </c>
      <c r="L31" s="100"/>
      <c r="M31" s="100" t="s">
        <v>49</v>
      </c>
      <c r="N31" s="100"/>
      <c r="O31" s="100"/>
      <c r="P31" s="100"/>
      <c r="Q31" s="100"/>
    </row>
  </sheetData>
  <sortState xmlns:xlrd2="http://schemas.microsoft.com/office/spreadsheetml/2017/richdata2" ref="A23:Q29">
    <sortCondition ref="A23:A29"/>
  </sortState>
  <mergeCells count="25">
    <mergeCell ref="N5:N6"/>
    <mergeCell ref="O5:O6"/>
    <mergeCell ref="N21:N22"/>
    <mergeCell ref="O21:O22"/>
    <mergeCell ref="C5:C6"/>
    <mergeCell ref="M5:M6"/>
    <mergeCell ref="D5:F5"/>
    <mergeCell ref="G5:I5"/>
    <mergeCell ref="J5:L5"/>
    <mergeCell ref="Q5:Q6"/>
    <mergeCell ref="Q21:Q22"/>
    <mergeCell ref="A1:Q1"/>
    <mergeCell ref="A2:Q2"/>
    <mergeCell ref="A3:Q3"/>
    <mergeCell ref="A4:Q4"/>
    <mergeCell ref="A20:Q20"/>
    <mergeCell ref="A21:A22"/>
    <mergeCell ref="C21:C22"/>
    <mergeCell ref="P21:P22"/>
    <mergeCell ref="M21:M22"/>
    <mergeCell ref="D21:F21"/>
    <mergeCell ref="G21:I21"/>
    <mergeCell ref="J21:L21"/>
    <mergeCell ref="P5:P6"/>
    <mergeCell ref="A5:A6"/>
  </mergeCells>
  <phoneticPr fontId="0" type="noConversion"/>
  <conditionalFormatting sqref="C29 C3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{AE7457B7-EA4A-483C-A8D9-5C7277C23A65}</x14:id>
        </ext>
      </extLst>
    </cfRule>
  </conditionalFormatting>
  <pageMargins left="0.27559055118110237" right="0.27559055118110237" top="0.15748031496062992" bottom="0.15748031496062992" header="0.11811023622047245" footer="0.15748031496062992"/>
  <pageSetup paperSize="9" scale="87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E7457B7-EA4A-483C-A8D9-5C7277C23A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 C31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67385-A1FD-D94C-8232-D1B20B553521}">
  <dimension ref="A1:I11"/>
  <sheetViews>
    <sheetView tabSelected="1" workbookViewId="0">
      <selection activeCell="D14" sqref="D14"/>
    </sheetView>
  </sheetViews>
  <sheetFormatPr baseColWidth="10" defaultRowHeight="13" x14ac:dyDescent="0.15"/>
  <sheetData>
    <row r="1" spans="1:9" x14ac:dyDescent="0.15">
      <c r="A1" s="149" t="s">
        <v>50</v>
      </c>
      <c r="B1" s="149"/>
      <c r="C1" s="149"/>
      <c r="D1" s="149"/>
      <c r="E1" s="149"/>
      <c r="F1" s="149"/>
      <c r="G1" s="149"/>
      <c r="H1" s="149"/>
      <c r="I1" s="149"/>
    </row>
    <row r="2" spans="1:9" ht="14" thickBot="1" x14ac:dyDescent="0.2">
      <c r="A2" s="150" t="s">
        <v>51</v>
      </c>
      <c r="B2" s="150"/>
      <c r="C2" s="150"/>
      <c r="D2" s="150"/>
      <c r="E2" s="150"/>
      <c r="F2" s="150"/>
      <c r="G2" s="150"/>
      <c r="H2" s="150"/>
      <c r="I2" s="150"/>
    </row>
    <row r="3" spans="1:9" x14ac:dyDescent="0.15">
      <c r="A3" s="132" t="s">
        <v>52</v>
      </c>
      <c r="B3" s="133" t="s">
        <v>53</v>
      </c>
      <c r="C3" s="133" t="s">
        <v>54</v>
      </c>
      <c r="D3" s="133" t="s">
        <v>5</v>
      </c>
      <c r="E3" s="133" t="s">
        <v>55</v>
      </c>
      <c r="F3" s="133" t="s">
        <v>56</v>
      </c>
      <c r="G3" s="133" t="s">
        <v>5</v>
      </c>
      <c r="H3" s="133" t="s">
        <v>55</v>
      </c>
      <c r="I3" s="133" t="s">
        <v>57</v>
      </c>
    </row>
    <row r="4" spans="1:9" ht="14" thickBot="1" x14ac:dyDescent="0.2">
      <c r="A4" s="134"/>
      <c r="B4" s="133" t="s">
        <v>58</v>
      </c>
      <c r="C4" s="135" t="s">
        <v>59</v>
      </c>
      <c r="D4" s="135"/>
      <c r="E4" s="133" t="s">
        <v>60</v>
      </c>
      <c r="F4" s="135" t="s">
        <v>61</v>
      </c>
      <c r="G4" s="135"/>
      <c r="H4" s="133" t="s">
        <v>60</v>
      </c>
      <c r="I4" s="135"/>
    </row>
    <row r="5" spans="1:9" ht="14" thickBot="1" x14ac:dyDescent="0.2">
      <c r="A5" s="136">
        <v>2023</v>
      </c>
      <c r="B5" s="137" t="s">
        <v>7</v>
      </c>
      <c r="C5" s="137" t="s">
        <v>62</v>
      </c>
      <c r="D5" s="138">
        <v>65.3</v>
      </c>
      <c r="E5" s="137">
        <v>8</v>
      </c>
      <c r="F5" s="137" t="s">
        <v>62</v>
      </c>
      <c r="G5" s="138">
        <v>68.489999999999995</v>
      </c>
      <c r="H5" s="137">
        <v>5</v>
      </c>
      <c r="I5" s="139">
        <v>13</v>
      </c>
    </row>
    <row r="6" spans="1:9" ht="14" thickBot="1" x14ac:dyDescent="0.2">
      <c r="A6" s="140">
        <v>2024</v>
      </c>
      <c r="B6" s="141" t="s">
        <v>8</v>
      </c>
      <c r="C6" s="141" t="s">
        <v>63</v>
      </c>
      <c r="D6" s="141">
        <v>62.3</v>
      </c>
      <c r="E6" s="141">
        <v>12</v>
      </c>
      <c r="F6" s="141" t="s">
        <v>64</v>
      </c>
      <c r="G6" s="141">
        <v>63.27</v>
      </c>
      <c r="H6" s="141">
        <v>8</v>
      </c>
      <c r="I6" s="142">
        <v>20</v>
      </c>
    </row>
    <row r="7" spans="1:9" ht="14" thickBot="1" x14ac:dyDescent="0.2">
      <c r="A7" s="143">
        <v>2025</v>
      </c>
      <c r="B7" s="144" t="s">
        <v>9</v>
      </c>
      <c r="C7" s="144" t="s">
        <v>64</v>
      </c>
      <c r="D7" s="145">
        <v>66.03</v>
      </c>
      <c r="E7" s="144">
        <v>16</v>
      </c>
      <c r="F7" s="144" t="s">
        <v>64</v>
      </c>
      <c r="G7" s="145">
        <v>64.88</v>
      </c>
      <c r="H7" s="144">
        <v>8</v>
      </c>
      <c r="I7" s="146">
        <v>24</v>
      </c>
    </row>
    <row r="8" spans="1:9" ht="14" thickBot="1" x14ac:dyDescent="0.2">
      <c r="A8" s="147">
        <v>2026</v>
      </c>
      <c r="B8" s="148" t="s">
        <v>10</v>
      </c>
      <c r="C8" s="148" t="s">
        <v>36</v>
      </c>
      <c r="D8" s="148">
        <v>51.1</v>
      </c>
      <c r="E8" s="148">
        <v>13</v>
      </c>
      <c r="F8" s="148" t="s">
        <v>32</v>
      </c>
      <c r="G8" s="148">
        <v>62.14</v>
      </c>
      <c r="H8" s="148">
        <v>7</v>
      </c>
      <c r="I8" s="148">
        <v>21</v>
      </c>
    </row>
    <row r="11" spans="1:9" ht="16" x14ac:dyDescent="0.2">
      <c r="G11" s="151" t="s">
        <v>65</v>
      </c>
      <c r="H11" s="151"/>
      <c r="I11" s="151"/>
    </row>
  </sheetData>
  <mergeCells count="3">
    <mergeCell ref="A1:I1"/>
    <mergeCell ref="A2:I2"/>
    <mergeCell ref="G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Šuňava</vt:lpstr>
      <vt:lpstr>Prehľad víťazov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</dc:creator>
  <cp:lastModifiedBy>Karolína Juráčková</cp:lastModifiedBy>
  <cp:lastPrinted>2026-03-07T11:40:37Z</cp:lastPrinted>
  <dcterms:created xsi:type="dcterms:W3CDTF">2017-04-22T05:30:18Z</dcterms:created>
  <dcterms:modified xsi:type="dcterms:W3CDTF">2026-03-15T20:39:42Z</dcterms:modified>
</cp:coreProperties>
</file>