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1160"/>
  </bookViews>
  <sheets>
    <sheet name="Šuňava" sheetId="1" r:id="rId1"/>
    <sheet name="Hist." sheetId="2" r:id="rId2"/>
    <sheet name="POMH" sheetId="3" r:id="rId3"/>
    <sheet name="Uzlová št." sheetId="5" r:id="rId4"/>
    <sheet name="50 m" sheetId="4" r:id="rId5"/>
  </sheets>
  <calcPr calcId="152511"/>
</workbook>
</file>

<file path=xl/calcChain.xml><?xml version="1.0" encoding="utf-8"?>
<calcChain xmlns="http://schemas.openxmlformats.org/spreadsheetml/2006/main">
  <c r="K65" i="3" l="1"/>
  <c r="K67" i="3"/>
  <c r="H46" i="4"/>
  <c r="H47" i="4"/>
  <c r="H48" i="4"/>
  <c r="H45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20" i="4"/>
  <c r="H19" i="4"/>
  <c r="H7" i="4"/>
  <c r="H8" i="4"/>
  <c r="H9" i="4"/>
  <c r="H10" i="4"/>
  <c r="H11" i="4"/>
  <c r="H12" i="4"/>
  <c r="H13" i="4"/>
  <c r="H6" i="4"/>
  <c r="H56" i="4"/>
  <c r="H57" i="4"/>
  <c r="H58" i="4"/>
  <c r="H59" i="4"/>
  <c r="H60" i="4"/>
  <c r="H61" i="4"/>
  <c r="H62" i="4"/>
  <c r="H63" i="4"/>
  <c r="H64" i="4"/>
  <c r="H65" i="4"/>
  <c r="H53" i="4"/>
  <c r="H54" i="4"/>
  <c r="H55" i="4"/>
  <c r="H52" i="4"/>
  <c r="F105" i="5"/>
  <c r="G105" i="5" s="1"/>
  <c r="F104" i="5"/>
  <c r="G104" i="5" s="1"/>
  <c r="F103" i="5"/>
  <c r="G103" i="5" s="1"/>
  <c r="F102" i="5"/>
  <c r="G102" i="5" s="1"/>
  <c r="F101" i="5"/>
  <c r="G101" i="5" s="1"/>
  <c r="F100" i="5"/>
  <c r="G100" i="5" s="1"/>
  <c r="F99" i="5"/>
  <c r="G99" i="5" s="1"/>
  <c r="F98" i="5"/>
  <c r="G98" i="5" s="1"/>
  <c r="F97" i="5"/>
  <c r="G97" i="5" s="1"/>
  <c r="F96" i="5"/>
  <c r="G96" i="5" s="1"/>
  <c r="F95" i="5"/>
  <c r="G95" i="5" s="1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0" i="5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10" i="1" l="1"/>
  <c r="I10" i="1"/>
  <c r="L10" i="1"/>
  <c r="N10" i="1"/>
  <c r="F15" i="1"/>
  <c r="I15" i="1"/>
  <c r="L15" i="1"/>
  <c r="F12" i="1"/>
  <c r="I12" i="1"/>
  <c r="L12" i="1"/>
  <c r="F37" i="1"/>
  <c r="I37" i="1"/>
  <c r="L37" i="1"/>
  <c r="N37" i="1"/>
  <c r="F42" i="1"/>
  <c r="I42" i="1"/>
  <c r="L42" i="1"/>
  <c r="F43" i="1"/>
  <c r="I43" i="1"/>
  <c r="L43" i="1"/>
  <c r="F47" i="1"/>
  <c r="I47" i="1"/>
  <c r="L47" i="1"/>
  <c r="F36" i="1"/>
  <c r="I36" i="1"/>
  <c r="L36" i="1"/>
  <c r="F38" i="1"/>
  <c r="I38" i="1"/>
  <c r="L38" i="1"/>
  <c r="F45" i="1"/>
  <c r="I45" i="1"/>
  <c r="L45" i="1"/>
  <c r="F11" i="1"/>
  <c r="I11" i="1"/>
  <c r="L11" i="1"/>
  <c r="N11" i="1"/>
  <c r="F24" i="1"/>
  <c r="I24" i="1"/>
  <c r="L24" i="1"/>
  <c r="F23" i="1"/>
  <c r="I23" i="1"/>
  <c r="L23" i="1"/>
  <c r="F8" i="1"/>
  <c r="I8" i="1"/>
  <c r="L8" i="1"/>
  <c r="F22" i="1"/>
  <c r="I22" i="1"/>
  <c r="L22" i="1"/>
  <c r="F14" i="1"/>
  <c r="I14" i="1"/>
  <c r="L14" i="1"/>
  <c r="F17" i="1"/>
  <c r="I17" i="1"/>
  <c r="L17" i="1"/>
  <c r="N17" i="1" l="1"/>
  <c r="N22" i="1"/>
  <c r="N45" i="1"/>
  <c r="N47" i="1"/>
  <c r="N43" i="1"/>
  <c r="N23" i="1"/>
  <c r="N38" i="1"/>
  <c r="N36" i="1"/>
  <c r="N15" i="1"/>
  <c r="N12" i="1"/>
  <c r="N24" i="1"/>
  <c r="N42" i="1"/>
  <c r="N14" i="1"/>
  <c r="N8" i="1"/>
  <c r="K62" i="3"/>
  <c r="K69" i="3"/>
  <c r="K68" i="3"/>
  <c r="K66" i="3"/>
  <c r="K61" i="3"/>
  <c r="K64" i="3"/>
  <c r="K63" i="3"/>
  <c r="K60" i="3"/>
  <c r="K59" i="3"/>
  <c r="K58" i="3"/>
  <c r="K57" i="3"/>
  <c r="K54" i="3"/>
  <c r="K52" i="3"/>
  <c r="K53" i="3"/>
  <c r="K56" i="3"/>
  <c r="K55" i="3"/>
  <c r="K51" i="3"/>
  <c r="K50" i="3"/>
  <c r="K49" i="3"/>
  <c r="K47" i="3"/>
  <c r="K45" i="3"/>
  <c r="K48" i="3"/>
  <c r="K44" i="3"/>
  <c r="K46" i="3"/>
  <c r="K43" i="3"/>
  <c r="K42" i="3"/>
  <c r="K40" i="3"/>
  <c r="K39" i="3"/>
  <c r="K35" i="3"/>
  <c r="K34" i="3"/>
  <c r="K38" i="3"/>
  <c r="K37" i="3"/>
  <c r="K36" i="3"/>
  <c r="K33" i="3"/>
  <c r="K31" i="3"/>
  <c r="K30" i="3"/>
  <c r="K32" i="3"/>
  <c r="K26" i="3"/>
  <c r="K27" i="3"/>
  <c r="K24" i="3"/>
  <c r="K29" i="3"/>
  <c r="K28" i="3"/>
  <c r="K25" i="3"/>
  <c r="K23" i="3"/>
  <c r="K22" i="3"/>
  <c r="K21" i="3"/>
  <c r="K20" i="3"/>
  <c r="K19" i="3"/>
  <c r="K18" i="3"/>
  <c r="K17" i="3"/>
  <c r="K16" i="3"/>
  <c r="I23" i="2" l="1"/>
  <c r="L46" i="1"/>
  <c r="I46" i="1"/>
  <c r="F46" i="1"/>
  <c r="L13" i="1"/>
  <c r="I13" i="1"/>
  <c r="F13" i="1"/>
  <c r="I22" i="2"/>
  <c r="I21" i="2"/>
  <c r="I20" i="2"/>
  <c r="I19" i="2"/>
  <c r="I18" i="2"/>
  <c r="I17" i="2"/>
  <c r="I16" i="2"/>
  <c r="I15" i="2"/>
  <c r="I14" i="2"/>
  <c r="I13" i="2"/>
  <c r="I12" i="2"/>
  <c r="L52" i="1"/>
  <c r="L50" i="1"/>
  <c r="L51" i="1"/>
  <c r="L33" i="1"/>
  <c r="L44" i="1"/>
  <c r="L39" i="1"/>
  <c r="L40" i="1"/>
  <c r="L34" i="1"/>
  <c r="L32" i="1"/>
  <c r="L35" i="1"/>
  <c r="L41" i="1"/>
  <c r="I52" i="1"/>
  <c r="I50" i="1"/>
  <c r="I33" i="1"/>
  <c r="I44" i="1"/>
  <c r="I39" i="1"/>
  <c r="I40" i="1"/>
  <c r="I34" i="1"/>
  <c r="I32" i="1"/>
  <c r="I35" i="1"/>
  <c r="I51" i="1"/>
  <c r="I41" i="1"/>
  <c r="F52" i="1"/>
  <c r="F50" i="1"/>
  <c r="F33" i="1"/>
  <c r="F44" i="1"/>
  <c r="F39" i="1"/>
  <c r="F40" i="1"/>
  <c r="F34" i="1"/>
  <c r="F32" i="1"/>
  <c r="F35" i="1"/>
  <c r="F51" i="1"/>
  <c r="F41" i="1"/>
  <c r="L28" i="1"/>
  <c r="I28" i="1"/>
  <c r="F28" i="1"/>
  <c r="L7" i="1"/>
  <c r="L21" i="1"/>
  <c r="L19" i="1"/>
  <c r="L16" i="1"/>
  <c r="L20" i="1"/>
  <c r="L9" i="1"/>
  <c r="I7" i="1"/>
  <c r="I21" i="1"/>
  <c r="I19" i="1"/>
  <c r="I16" i="1"/>
  <c r="I20" i="1"/>
  <c r="I9" i="1"/>
  <c r="I18" i="1"/>
  <c r="F7" i="1"/>
  <c r="F21" i="1"/>
  <c r="F19" i="1"/>
  <c r="F16" i="1"/>
  <c r="F20" i="1"/>
  <c r="F9" i="1"/>
  <c r="L18" i="1"/>
  <c r="F18" i="1"/>
  <c r="L27" i="1"/>
  <c r="I27" i="1"/>
  <c r="F27" i="1"/>
  <c r="N33" i="1" l="1"/>
  <c r="N40" i="1"/>
  <c r="N34" i="1"/>
  <c r="N19" i="1"/>
  <c r="N7" i="1"/>
  <c r="N32" i="1"/>
  <c r="O33" i="1" s="1"/>
  <c r="N44" i="1"/>
  <c r="N52" i="1"/>
  <c r="N46" i="1"/>
  <c r="N51" i="1"/>
  <c r="N27" i="1"/>
  <c r="N18" i="1"/>
  <c r="N21" i="1"/>
  <c r="N20" i="1"/>
  <c r="N35" i="1"/>
  <c r="N50" i="1"/>
  <c r="N9" i="1"/>
  <c r="N28" i="1"/>
  <c r="N13" i="1"/>
  <c r="N16" i="1"/>
  <c r="N39" i="1"/>
  <c r="N41" i="1"/>
  <c r="O38" i="1" l="1"/>
  <c r="O39" i="1"/>
  <c r="O22" i="1"/>
  <c r="O23" i="1"/>
  <c r="O24" i="1"/>
  <c r="O47" i="1"/>
  <c r="O42" i="1"/>
  <c r="O41" i="1"/>
  <c r="O32" i="1"/>
  <c r="O34" i="1"/>
  <c r="O40" i="1"/>
  <c r="O37" i="1"/>
  <c r="O35" i="1"/>
  <c r="O36" i="1"/>
  <c r="O43" i="1"/>
  <c r="O44" i="1"/>
  <c r="O46" i="1"/>
  <c r="O45" i="1"/>
  <c r="O27" i="1"/>
  <c r="O51" i="1"/>
  <c r="O50" i="1"/>
  <c r="O7" i="1"/>
  <c r="O19" i="1"/>
  <c r="O15" i="1"/>
  <c r="O20" i="1"/>
  <c r="O16" i="1"/>
  <c r="O18" i="1"/>
  <c r="O21" i="1"/>
  <c r="O17" i="1"/>
  <c r="O52" i="1"/>
  <c r="O28" i="1"/>
  <c r="O9" i="1"/>
  <c r="O13" i="1"/>
  <c r="O12" i="1"/>
  <c r="O14" i="1"/>
  <c r="O10" i="1"/>
  <c r="O11" i="1"/>
</calcChain>
</file>

<file path=xl/sharedStrings.xml><?xml version="1.0" encoding="utf-8"?>
<sst xmlns="http://schemas.openxmlformats.org/spreadsheetml/2006/main" count="944" uniqueCount="390">
  <si>
    <t>Chlapci</t>
  </si>
  <si>
    <t>Por.</t>
  </si>
  <si>
    <t>Št.</t>
  </si>
  <si>
    <t>Kolektív MH - st.chlapci</t>
  </si>
  <si>
    <t>Štafeta 5x30 m</t>
  </si>
  <si>
    <t>Uzlová štafeta</t>
  </si>
  <si>
    <t>Štafeta dvojíc</t>
  </si>
  <si>
    <t xml:space="preserve"> - body</t>
  </si>
  <si>
    <t>v. čas</t>
  </si>
  <si>
    <t>Body</t>
  </si>
  <si>
    <t>číslo</t>
  </si>
  <si>
    <t>čas</t>
  </si>
  <si>
    <t>tr.b.</t>
  </si>
  <si>
    <t>za vek</t>
  </si>
  <si>
    <t>celkovo</t>
  </si>
  <si>
    <t>Rozdiel</t>
  </si>
  <si>
    <t>POMH</t>
  </si>
  <si>
    <t>1.</t>
  </si>
  <si>
    <t>2.</t>
  </si>
  <si>
    <t>3.</t>
  </si>
  <si>
    <t>4.</t>
  </si>
  <si>
    <t>5.</t>
  </si>
  <si>
    <t>6.</t>
  </si>
  <si>
    <t>7.</t>
  </si>
  <si>
    <t>8.</t>
  </si>
  <si>
    <t>Kolektív MH - ml.chlapci</t>
  </si>
  <si>
    <t>Dievčatá</t>
  </si>
  <si>
    <t>Kolektív MH - st.dievčatá</t>
  </si>
  <si>
    <t xml:space="preserve"> body -</t>
  </si>
  <si>
    <t>Kravany</t>
  </si>
  <si>
    <t>9.</t>
  </si>
  <si>
    <t>Kolektív MH - ml.dievčatá</t>
  </si>
  <si>
    <t>Výsledková listina - súťaž  mladých hasičov  "O pohár starostu obce Šuňava"</t>
  </si>
  <si>
    <t>Zodp: Ondrej Klimo, Dušan Brutovský</t>
  </si>
  <si>
    <t>sčítací komisári POMH</t>
  </si>
  <si>
    <t>P</t>
  </si>
  <si>
    <t>S</t>
  </si>
  <si>
    <t>B</t>
  </si>
  <si>
    <t xml:space="preserve"> </t>
  </si>
  <si>
    <t>H</t>
  </si>
  <si>
    <t>O</t>
  </si>
  <si>
    <t>a</t>
  </si>
  <si>
    <t xml:space="preserve">  </t>
  </si>
  <si>
    <t>p.</t>
  </si>
  <si>
    <t>i</t>
  </si>
  <si>
    <t>r</t>
  </si>
  <si>
    <t>R</t>
  </si>
  <si>
    <t>t</t>
  </si>
  <si>
    <t>Š</t>
  </si>
  <si>
    <t>u</t>
  </si>
  <si>
    <t xml:space="preserve">V </t>
  </si>
  <si>
    <t>l</t>
  </si>
  <si>
    <t>A</t>
  </si>
  <si>
    <t xml:space="preserve"> r</t>
  </si>
  <si>
    <t>T</t>
  </si>
  <si>
    <t>e</t>
  </si>
  <si>
    <t>n</t>
  </si>
  <si>
    <t>o</t>
  </si>
  <si>
    <t>D</t>
  </si>
  <si>
    <t>y</t>
  </si>
  <si>
    <t>z</t>
  </si>
  <si>
    <t>ň</t>
  </si>
  <si>
    <t>v</t>
  </si>
  <si>
    <t>I</t>
  </si>
  <si>
    <t xml:space="preserve"> v</t>
  </si>
  <si>
    <t>s</t>
  </si>
  <si>
    <t xml:space="preserve"> p</t>
  </si>
  <si>
    <t xml:space="preserve"> n</t>
  </si>
  <si>
    <t>é</t>
  </si>
  <si>
    <t>Y</t>
  </si>
  <si>
    <t>E</t>
  </si>
  <si>
    <t>HASIČOV</t>
  </si>
  <si>
    <t xml:space="preserve">l </t>
  </si>
  <si>
    <t xml:space="preserve"> á</t>
  </si>
  <si>
    <t>c</t>
  </si>
  <si>
    <t>M</t>
  </si>
  <si>
    <t>10.</t>
  </si>
  <si>
    <t>11.</t>
  </si>
  <si>
    <t>DHZ Spišská Teplica I.</t>
  </si>
  <si>
    <t>12.</t>
  </si>
  <si>
    <t>13.</t>
  </si>
  <si>
    <t>16.</t>
  </si>
  <si>
    <t>17.</t>
  </si>
  <si>
    <t>18.</t>
  </si>
  <si>
    <t>ZŠ Batizovce</t>
  </si>
  <si>
    <t>19.</t>
  </si>
  <si>
    <t>21.</t>
  </si>
  <si>
    <t>22.</t>
  </si>
  <si>
    <t>23.</t>
  </si>
  <si>
    <t>24.</t>
  </si>
  <si>
    <t>25.</t>
  </si>
  <si>
    <t xml:space="preserve"> 6.</t>
  </si>
  <si>
    <t>14.</t>
  </si>
  <si>
    <t>15.</t>
  </si>
  <si>
    <t>20.</t>
  </si>
  <si>
    <t>Súťaž</t>
  </si>
  <si>
    <t>II.</t>
  </si>
  <si>
    <t>III.</t>
  </si>
  <si>
    <t xml:space="preserve">SÚŤAŽ  5-členných KOLEKTÍVOV MLADÝCH HASIČOV </t>
  </si>
  <si>
    <t>O "POHÁR STAROSTU OBCE ŠUŇAVA"</t>
  </si>
  <si>
    <t>PREHĽAD VÍŤAZOV</t>
  </si>
  <si>
    <t>Rok</t>
  </si>
  <si>
    <t>Roč</t>
  </si>
  <si>
    <t>KMH - kat.chlapci</t>
  </si>
  <si>
    <t xml:space="preserve">počet </t>
  </si>
  <si>
    <t>KMH - kat.dievčatá</t>
  </si>
  <si>
    <t>Spolu</t>
  </si>
  <si>
    <t>ník</t>
  </si>
  <si>
    <t>druž.</t>
  </si>
  <si>
    <t>DHZ Gerlachov</t>
  </si>
  <si>
    <t>DHZ ZŠ Šuňava</t>
  </si>
  <si>
    <t>DHZ Štôla</t>
  </si>
  <si>
    <t>DHZ Púchov</t>
  </si>
  <si>
    <t>DHZ Gerlachov I.</t>
  </si>
  <si>
    <t>DHZ ZŠ Šuňava II.</t>
  </si>
  <si>
    <t>DHZ Slovenská Ves I.</t>
  </si>
  <si>
    <t>DHZ ZŠ Šuňava I.</t>
  </si>
  <si>
    <t>DHZ ZŠ Šuňava III.</t>
  </si>
  <si>
    <t>Gerlachov - chlapci - víťaz 3 x po sebe - 2011, 2012, 2013</t>
  </si>
  <si>
    <t>DHZ ZŠ Šuňava - dievčatá  - víťaz 14 x po sebe - 2005 až 2018</t>
  </si>
  <si>
    <t>Batizovce</t>
  </si>
  <si>
    <t>Spišské Bystré</t>
  </si>
  <si>
    <t>Veľká</t>
  </si>
  <si>
    <t>Hôrka</t>
  </si>
  <si>
    <t>Štrba I.</t>
  </si>
  <si>
    <t>Štrba III.</t>
  </si>
  <si>
    <t>Štrba II.</t>
  </si>
  <si>
    <t>Vikartovce I.</t>
  </si>
  <si>
    <t>Vikartovce II.</t>
  </si>
  <si>
    <t>Veľký Slavkov</t>
  </si>
  <si>
    <t>Vikartovce III.</t>
  </si>
  <si>
    <t>Vikartovce IV.</t>
  </si>
  <si>
    <t>Nová Lesná</t>
  </si>
  <si>
    <t>DHZ Štrba I.</t>
  </si>
  <si>
    <t xml:space="preserve"> PODTATRANSKA  OLYMPIÁDA  MLADÝCH  HASIČOV</t>
  </si>
  <si>
    <t xml:space="preserve"> Súťaž O pohár starostu obce Šuňava - súťaž jednotlivcov v behu na  50 m </t>
  </si>
  <si>
    <t>Meno a priezvisko</t>
  </si>
  <si>
    <t>Vek</t>
  </si>
  <si>
    <t>DHZ / ZŠ</t>
  </si>
  <si>
    <t>body za vek</t>
  </si>
  <si>
    <t>čas spolu</t>
  </si>
  <si>
    <t>V.T.</t>
  </si>
  <si>
    <t>Michal Vitko</t>
  </si>
  <si>
    <t>Martin Mišianik</t>
  </si>
  <si>
    <t>Šuňava</t>
  </si>
  <si>
    <t>Miroslav Čonka</t>
  </si>
  <si>
    <t>Marek Marton</t>
  </si>
  <si>
    <t>Róbert Pemčák</t>
  </si>
  <si>
    <t>Matúš Fris</t>
  </si>
  <si>
    <t>NP</t>
  </si>
  <si>
    <t>Karolína Blahová</t>
  </si>
  <si>
    <t>Štrba</t>
  </si>
  <si>
    <t>Vikartovce</t>
  </si>
  <si>
    <t>Sára Zavacká</t>
  </si>
  <si>
    <t>Simona Kováčová</t>
  </si>
  <si>
    <t>Nina Šoltésová</t>
  </si>
  <si>
    <t>Kristína Bobková</t>
  </si>
  <si>
    <t>Ľubica Silvajová</t>
  </si>
  <si>
    <t>Ema Fridmanová</t>
  </si>
  <si>
    <t>Michal Lipták</t>
  </si>
  <si>
    <t>Ema Langová</t>
  </si>
  <si>
    <t>Magdaléna Derevjaniková</t>
  </si>
  <si>
    <t>Rebeka Petruľová</t>
  </si>
  <si>
    <t>NP - neplatný pokus</t>
  </si>
  <si>
    <t>červeným vyznačená VT - získaná, čiernym - obhájená VT</t>
  </si>
  <si>
    <t>Sčítací komisári:</t>
  </si>
  <si>
    <t>Ondrej Klimo</t>
  </si>
  <si>
    <t>Dušan Brutovský</t>
  </si>
  <si>
    <t>Sponzori POMH:</t>
  </si>
  <si>
    <t xml:space="preserve">                   Cukrová vata &amp; netradičné cukrovinky - vatacukr@seznam.cz, Florián s.r.o. Martin</t>
  </si>
  <si>
    <t>Výkonnostná trieda</t>
  </si>
  <si>
    <t>chlapci</t>
  </si>
  <si>
    <t>dievčatá</t>
  </si>
  <si>
    <t>I. Výkonnostná trieda</t>
  </si>
  <si>
    <t>do 14,00</t>
  </si>
  <si>
    <t>II. Výkonnostná trieda</t>
  </si>
  <si>
    <t>od 12,01 do 13,50</t>
  </si>
  <si>
    <t>od 14,01 do 15,50</t>
  </si>
  <si>
    <t>III. Výkonnostná trieda</t>
  </si>
  <si>
    <t>od 13,51 do 15,00</t>
  </si>
  <si>
    <r>
      <t xml:space="preserve"> </t>
    </r>
    <r>
      <rPr>
        <b/>
        <sz val="12"/>
        <rFont val="Arial"/>
        <family val="2"/>
        <charset val="238"/>
      </rPr>
      <t xml:space="preserve"> Súťaž kolektívov mladých hasičov                                                                                                                                            o Pohár starostu obce Šuňava</t>
    </r>
  </si>
  <si>
    <t>Výsledková listina jednotlivci - viazanie uzlov</t>
  </si>
  <si>
    <t xml:space="preserve"> MLADŠIE DIEVČATÁ</t>
  </si>
  <si>
    <t>P.</t>
  </si>
  <si>
    <t>DHZ - ZŠ</t>
  </si>
  <si>
    <t>Čas</t>
  </si>
  <si>
    <t>Trestné body</t>
  </si>
  <si>
    <t>Výsledný čas</t>
  </si>
  <si>
    <t>strata</t>
  </si>
  <si>
    <t>Mária Fridmanová</t>
  </si>
  <si>
    <t>Lucia Potoková</t>
  </si>
  <si>
    <t>Švábovce</t>
  </si>
  <si>
    <t>Liliana Hámorová</t>
  </si>
  <si>
    <t>Lenka Krajňáková</t>
  </si>
  <si>
    <t>Radoslava Frisová</t>
  </si>
  <si>
    <t>Sofia Svitanová</t>
  </si>
  <si>
    <t>Andrea Čížiková</t>
  </si>
  <si>
    <t>Eliška Kulachová</t>
  </si>
  <si>
    <t>Júlia Potoková</t>
  </si>
  <si>
    <t xml:space="preserve"> MLADŠÍ CHLAPCI</t>
  </si>
  <si>
    <t>Tadeáš Fridman</t>
  </si>
  <si>
    <t>Pavol Gazda</t>
  </si>
  <si>
    <t xml:space="preserve"> STARŠIE DIEVČATÁ</t>
  </si>
  <si>
    <t>Tatiana Kollárová</t>
  </si>
  <si>
    <t>Tatiana Zgeburová</t>
  </si>
  <si>
    <t>Barbora Martonová</t>
  </si>
  <si>
    <t>Viktória Počalová</t>
  </si>
  <si>
    <t>Tatiana Farkašová</t>
  </si>
  <si>
    <t>Martina Čonková</t>
  </si>
  <si>
    <t>Dominika Spišáková</t>
  </si>
  <si>
    <t>Kornélia Baranová</t>
  </si>
  <si>
    <t xml:space="preserve"> STARŠÍ CHLAPCI</t>
  </si>
  <si>
    <t>Šimon Ján Hurčala</t>
  </si>
  <si>
    <t>Marek Dunaj</t>
  </si>
  <si>
    <t>Adam Švajka</t>
  </si>
  <si>
    <t>Daniel Spišák</t>
  </si>
  <si>
    <t>PODTATRANSKÁ OLYMPIÁDA  MLADÝCH HASIČOV  - rok 2024  -  22.ročník</t>
  </si>
  <si>
    <t>KOLEKTÍV MLADÝCH</t>
  </si>
  <si>
    <t>4.5.</t>
  </si>
  <si>
    <t xml:space="preserve"> 18.5.</t>
  </si>
  <si>
    <t xml:space="preserve"> 8.6.</t>
  </si>
  <si>
    <t xml:space="preserve"> 27.7.</t>
  </si>
  <si>
    <t xml:space="preserve"> 3.8.</t>
  </si>
  <si>
    <t xml:space="preserve"> 22.9.</t>
  </si>
  <si>
    <t xml:space="preserve"> ?</t>
  </si>
  <si>
    <t>5 - členné družstvá</t>
  </si>
  <si>
    <t>CHLAPČENSKÉ  a ZMIEŠANÉ DRUŽSTVÁ</t>
  </si>
  <si>
    <t>Šuňava I.</t>
  </si>
  <si>
    <t>Lučivná I.</t>
  </si>
  <si>
    <t>Šuňava II.</t>
  </si>
  <si>
    <t>Vernár I.</t>
  </si>
  <si>
    <t>Hranovnica II.</t>
  </si>
  <si>
    <t>Vernár II.</t>
  </si>
  <si>
    <t>Lučivná II.</t>
  </si>
  <si>
    <t>Hranovnica I.</t>
  </si>
  <si>
    <t>Spišská Teplica I.</t>
  </si>
  <si>
    <t>Spišský Štiavnik</t>
  </si>
  <si>
    <t>ZŠ s MŠ Švábovce</t>
  </si>
  <si>
    <t>Spišská Teplica II.</t>
  </si>
  <si>
    <t>Liptovská Teplička</t>
  </si>
  <si>
    <t xml:space="preserve"> DIEVČENSKÉ   DRUŽSTVÁ</t>
  </si>
  <si>
    <t>Spišské Bystré I.</t>
  </si>
  <si>
    <t>Šuňava III.</t>
  </si>
  <si>
    <t>Šuňava IV.</t>
  </si>
  <si>
    <t>ZŠ s MŠ Švábovce I.</t>
  </si>
  <si>
    <t>Vernár</t>
  </si>
  <si>
    <t>Spišské Bystré II.</t>
  </si>
  <si>
    <t>ZŠ s MŠ Švábovce II.</t>
  </si>
  <si>
    <t>ZŠ Batizovce II.</t>
  </si>
  <si>
    <t>ZŠ Batizovce I.</t>
  </si>
  <si>
    <t>26.</t>
  </si>
  <si>
    <t xml:space="preserve"> 1.</t>
  </si>
  <si>
    <t xml:space="preserve"> 2.</t>
  </si>
  <si>
    <t xml:space="preserve"> 3.</t>
  </si>
  <si>
    <t xml:space="preserve"> 4.</t>
  </si>
  <si>
    <t xml:space="preserve"> 5.</t>
  </si>
  <si>
    <t xml:space="preserve"> 7.</t>
  </si>
  <si>
    <t>v roku 2024 bude škrtnuté 1 umiestnenie alebo 1 neúčasť na súťaži</t>
  </si>
  <si>
    <t xml:space="preserve">    </t>
  </si>
  <si>
    <t>Ondrej Klimo, Dušan Brutovský - sčítací komisári POMH</t>
  </si>
  <si>
    <t>-</t>
  </si>
  <si>
    <t>PODTATRANSKÁ OLYMPIÁDA MLADÝCH HASIČOV  - 22. ROČNÍK - ROK 2024 - súťaž č. 6</t>
  </si>
  <si>
    <t>18.ročník - Šuňava, 22.09.2024</t>
  </si>
  <si>
    <t>st. - vek 12 a viac</t>
  </si>
  <si>
    <t>ml. -  vek 11 a menej</t>
  </si>
  <si>
    <t>Hôrka II.</t>
  </si>
  <si>
    <t>Hôrka I.</t>
  </si>
  <si>
    <t>Hranovnica</t>
  </si>
  <si>
    <t>Spišská Teplica</t>
  </si>
  <si>
    <t>Hozelec I.</t>
  </si>
  <si>
    <t>Vlkanová I.</t>
  </si>
  <si>
    <t>Hniezdne II.</t>
  </si>
  <si>
    <t>Hniezdne I.</t>
  </si>
  <si>
    <t>ZŠ Švábovce</t>
  </si>
  <si>
    <t>ZŠ Švábovce II.</t>
  </si>
  <si>
    <t>ZŠ Švábovce I.</t>
  </si>
  <si>
    <t>Vlkanová II.</t>
  </si>
  <si>
    <t>+</t>
  </si>
  <si>
    <t xml:space="preserve">                                              Šuňava - 22.9.2024 - 7.ročník </t>
  </si>
  <si>
    <t xml:space="preserve">   STARŠÍ CHLAPCI  2008 - 2012</t>
  </si>
  <si>
    <t>Matúš Kuruc</t>
  </si>
  <si>
    <t>Matej Juhás</t>
  </si>
  <si>
    <t>Andrej Kovács</t>
  </si>
  <si>
    <t>Kamil Bednárik</t>
  </si>
  <si>
    <t>Branislav Zummer</t>
  </si>
  <si>
    <t>Hozelec</t>
  </si>
  <si>
    <t xml:space="preserve"> 9.</t>
  </si>
  <si>
    <t xml:space="preserve"> 10.</t>
  </si>
  <si>
    <t>STARŠIE DIEVČATÁ   2008 - 2012</t>
  </si>
  <si>
    <t>I.</t>
  </si>
  <si>
    <t>Emma Kaprálová</t>
  </si>
  <si>
    <t>Lučivná</t>
  </si>
  <si>
    <t>Daniela Chlebovcová</t>
  </si>
  <si>
    <t xml:space="preserve"> 8.</t>
  </si>
  <si>
    <t>Katarína Šebestová</t>
  </si>
  <si>
    <r>
      <t>Kiara Gr</t>
    </r>
    <r>
      <rPr>
        <b/>
        <sz val="10"/>
        <rFont val="Calibri"/>
        <family val="2"/>
        <charset val="238"/>
      </rPr>
      <t>ü</t>
    </r>
    <r>
      <rPr>
        <b/>
        <sz val="10"/>
        <rFont val="Arial CE"/>
        <charset val="238"/>
      </rPr>
      <t>nvaldská</t>
    </r>
  </si>
  <si>
    <t>Zara Meleky</t>
  </si>
  <si>
    <t xml:space="preserve"> 11.</t>
  </si>
  <si>
    <t>Miriam Palgutová</t>
  </si>
  <si>
    <t>Karina Krajňáková</t>
  </si>
  <si>
    <t>Martina Čakyová</t>
  </si>
  <si>
    <t>Mária Langová</t>
  </si>
  <si>
    <t>Miriam Pirožeková</t>
  </si>
  <si>
    <t>Sarah Kasprišinová</t>
  </si>
  <si>
    <t>Karolína Ondrišková</t>
  </si>
  <si>
    <t>Ela Messerschmidtová</t>
  </si>
  <si>
    <t>Melánie Tomajková</t>
  </si>
  <si>
    <t xml:space="preserve">Lenka Krajňáková </t>
  </si>
  <si>
    <t xml:space="preserve">Patrícia Čákyová </t>
  </si>
  <si>
    <t xml:space="preserve">Timea Kupčová </t>
  </si>
  <si>
    <t>MLADŠÍ CHLAPCI   2013 - 2017</t>
  </si>
  <si>
    <t>Adam Lazarák</t>
  </si>
  <si>
    <t xml:space="preserve"> Hôrka</t>
  </si>
  <si>
    <t>Šimon Meleky</t>
  </si>
  <si>
    <t>Adam Štefaník</t>
  </si>
  <si>
    <t>Hniezdne</t>
  </si>
  <si>
    <t>Filip Svitaň</t>
  </si>
  <si>
    <t>Matúš Lehotský</t>
  </si>
  <si>
    <t>Daniel Dudarenko</t>
  </si>
  <si>
    <t>MLADŠIE DIEVČATÁ   2013 - 2017</t>
  </si>
  <si>
    <t>Stefanny Palubová</t>
  </si>
  <si>
    <t>Michaela Gorecká</t>
  </si>
  <si>
    <t xml:space="preserve">Hôrka </t>
  </si>
  <si>
    <t xml:space="preserve">Magdaléna Derevjaniková </t>
  </si>
  <si>
    <t>Catherine  Palubová</t>
  </si>
  <si>
    <t>Timea Šavelová</t>
  </si>
  <si>
    <t>Chiara Svitaňová</t>
  </si>
  <si>
    <t>Oľga Mišianiková</t>
  </si>
  <si>
    <t xml:space="preserve">Eva Gažurová </t>
  </si>
  <si>
    <t xml:space="preserve">Katarína Lišuchová </t>
  </si>
  <si>
    <t>Alžbeta Pleteníková</t>
  </si>
  <si>
    <t xml:space="preserve">Tereza Rumanovská </t>
  </si>
  <si>
    <t xml:space="preserve">Jana Čížiková </t>
  </si>
  <si>
    <t xml:space="preserve">Zoe Suchá </t>
  </si>
  <si>
    <t xml:space="preserve">Viktória Lazoríková </t>
  </si>
  <si>
    <t xml:space="preserve">Rebeka Petruľová </t>
  </si>
  <si>
    <t>Spišská Bystré</t>
  </si>
  <si>
    <t xml:space="preserve">Ema Kopčáková </t>
  </si>
  <si>
    <t xml:space="preserve">Sabina Michlíková </t>
  </si>
  <si>
    <t xml:space="preserve">Tatiana Ignačáková  </t>
  </si>
  <si>
    <t>pri rovnosti časov rozhodol nižší vek súťažiacich</t>
  </si>
  <si>
    <t>Limity na získanie výkonnostnej triedy v preteku jednotlivcov na rok 2024</t>
  </si>
  <si>
    <t>do 12,00</t>
  </si>
  <si>
    <t>od 15,51 do 17,00</t>
  </si>
  <si>
    <t>XVIII.ročník - 22.9.2024</t>
  </si>
  <si>
    <t>Radoslav Kopáč</t>
  </si>
  <si>
    <t>Filip Ľudvík</t>
  </si>
  <si>
    <t>Peter Smolár</t>
  </si>
  <si>
    <t>Deán Majerčák</t>
  </si>
  <si>
    <t>Sebastián Mikita</t>
  </si>
  <si>
    <t>Tatiana Kopáčová</t>
  </si>
  <si>
    <t>Karolína Ondrišiková</t>
  </si>
  <si>
    <t>Ema Kaprálová</t>
  </si>
  <si>
    <t>Kristína Skokanová</t>
  </si>
  <si>
    <t>Ema Mária Paráková</t>
  </si>
  <si>
    <t>Sára Závacká</t>
  </si>
  <si>
    <t>Ela Messserchmidtová</t>
  </si>
  <si>
    <t>Kiara Grunvalská</t>
  </si>
  <si>
    <t>Viktória Nemešová</t>
  </si>
  <si>
    <t>Nikola Skokanová</t>
  </si>
  <si>
    <t>Nina Slivková</t>
  </si>
  <si>
    <t>Patrícia Čákyová</t>
  </si>
  <si>
    <t>Laura Sýkorová</t>
  </si>
  <si>
    <t>Miriama Palgutová</t>
  </si>
  <si>
    <t>Miriam Pemčáková</t>
  </si>
  <si>
    <t>Martina Čákyová</t>
  </si>
  <si>
    <t>Patrik Géci</t>
  </si>
  <si>
    <t>Peter Géci</t>
  </si>
  <si>
    <t>Ján Raš</t>
  </si>
  <si>
    <t>Lukáš Lehotský</t>
  </si>
  <si>
    <t>Samuel Montsko</t>
  </si>
  <si>
    <t>Tobiáš Ružbašan</t>
  </si>
  <si>
    <t>František Kiliani</t>
  </si>
  <si>
    <t>Oliver Lopatovský</t>
  </si>
  <si>
    <t>Steffany Palubová</t>
  </si>
  <si>
    <t>Viktória Kasprišinová</t>
  </si>
  <si>
    <t>Katarína Lišuchová</t>
  </si>
  <si>
    <t>Karin Malecová</t>
  </si>
  <si>
    <t>Michaela Pružinská</t>
  </si>
  <si>
    <t>Ema Géciová</t>
  </si>
  <si>
    <t>Tatiana Ignačáková</t>
  </si>
  <si>
    <t>Catherine Palubová</t>
  </si>
  <si>
    <t>Tereza Rumanovská</t>
  </si>
  <si>
    <t>Sabina Michliková</t>
  </si>
  <si>
    <t>Natália Vítková</t>
  </si>
  <si>
    <t>Chiarka Svitaňová</t>
  </si>
  <si>
    <t>Daniela Sofia Šuláková</t>
  </si>
  <si>
    <t>x</t>
  </si>
  <si>
    <t>27.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</si>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</sst>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+\ 0.0"/>
    <numFmt numFmtId="166" formatCode="\+0.00"/>
  </numFmts>
  <fonts count="48" x14ac:knownFonts="1">
    <font>
      <sz val="11"/>
      <color theme="1"/>
      <name val="Calibri"/>
      <family val="2"/>
      <charset val="238"/>
      <scheme val="minor"/>
    </font>
    <font>
      <b/>
      <sz val="12"/>
      <color indexed="10"/>
      <name val="Arial CE"/>
      <family val="2"/>
      <charset val="238"/>
    </font>
    <font>
      <b/>
      <sz val="12"/>
      <color indexed="10"/>
      <name val="Cambria"/>
      <family val="1"/>
      <charset val="238"/>
    </font>
    <font>
      <b/>
      <sz val="12"/>
      <name val="Cambria"/>
      <family val="1"/>
      <charset val="238"/>
    </font>
    <font>
      <b/>
      <sz val="10"/>
      <name val="Cambria"/>
      <family val="1"/>
      <charset val="238"/>
    </font>
    <font>
      <b/>
      <sz val="10"/>
      <color indexed="10"/>
      <name val="Cambria"/>
      <family val="1"/>
      <charset val="238"/>
    </font>
    <font>
      <b/>
      <sz val="10"/>
      <color indexed="17"/>
      <name val="Cambria"/>
      <family val="1"/>
      <charset val="238"/>
    </font>
    <font>
      <b/>
      <sz val="10"/>
      <color indexed="10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10"/>
      <color indexed="62"/>
      <name val="Cambria"/>
      <family val="1"/>
      <charset val="238"/>
    </font>
    <font>
      <b/>
      <sz val="12"/>
      <color indexed="62"/>
      <name val="Cambria"/>
      <family val="1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60"/>
      <name val="Arial CE"/>
      <family val="2"/>
      <charset val="238"/>
    </font>
    <font>
      <b/>
      <sz val="11"/>
      <name val="Cambria"/>
      <family val="1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20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17"/>
      <name val="Calibri"/>
      <family val="2"/>
      <charset val="238"/>
    </font>
    <font>
      <b/>
      <sz val="11"/>
      <color indexed="10"/>
      <name val="Arial CE"/>
      <family val="2"/>
      <charset val="238"/>
    </font>
    <font>
      <b/>
      <sz val="10"/>
      <color indexed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4" fillId="0" borderId="0"/>
  </cellStyleXfs>
  <cellXfs count="299">
    <xf numFmtId="0" fontId="0" fillId="0" borderId="0" xfId="0"/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12" fillId="3" borderId="16" xfId="0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/>
    </xf>
    <xf numFmtId="49" fontId="13" fillId="3" borderId="26" xfId="0" applyNumberFormat="1" applyFont="1" applyFill="1" applyBorder="1" applyAlignment="1">
      <alignment horizontal="center"/>
    </xf>
    <xf numFmtId="49" fontId="13" fillId="3" borderId="27" xfId="0" applyNumberFormat="1" applyFont="1" applyFill="1" applyBorder="1" applyAlignment="1">
      <alignment horizontal="center"/>
    </xf>
    <xf numFmtId="49" fontId="12" fillId="3" borderId="22" xfId="0" applyNumberFormat="1" applyFont="1" applyFill="1" applyBorder="1" applyAlignment="1">
      <alignment horizontal="center"/>
    </xf>
    <xf numFmtId="49" fontId="14" fillId="0" borderId="24" xfId="0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49" fontId="14" fillId="4" borderId="24" xfId="0" applyNumberFormat="1" applyFont="1" applyFill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2" fillId="3" borderId="18" xfId="0" applyNumberFormat="1" applyFont="1" applyFill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1" xfId="0" applyNumberFormat="1" applyFont="1" applyBorder="1" applyAlignment="1">
      <alignment horizontal="center"/>
    </xf>
    <xf numFmtId="49" fontId="14" fillId="4" borderId="30" xfId="0" applyNumberFormat="1" applyFont="1" applyFill="1" applyBorder="1" applyAlignment="1">
      <alignment horizontal="center"/>
    </xf>
    <xf numFmtId="49" fontId="15" fillId="0" borderId="32" xfId="0" applyNumberFormat="1" applyFont="1" applyBorder="1" applyAlignment="1">
      <alignment horizontal="center"/>
    </xf>
    <xf numFmtId="49" fontId="12" fillId="3" borderId="9" xfId="0" applyNumberFormat="1" applyFont="1" applyFill="1" applyBorder="1" applyAlignment="1">
      <alignment horizontal="center"/>
    </xf>
    <xf numFmtId="49" fontId="16" fillId="4" borderId="3" xfId="0" applyNumberFormat="1" applyFont="1" applyFill="1" applyBorder="1"/>
    <xf numFmtId="1" fontId="12" fillId="0" borderId="34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1" fontId="12" fillId="3" borderId="9" xfId="0" applyNumberFormat="1" applyFont="1" applyFill="1" applyBorder="1" applyAlignment="1">
      <alignment horizontal="center"/>
    </xf>
    <xf numFmtId="49" fontId="16" fillId="4" borderId="7" xfId="0" applyNumberFormat="1" applyFont="1" applyFill="1" applyBorder="1"/>
    <xf numFmtId="1" fontId="12" fillId="0" borderId="36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49" fontId="16" fillId="4" borderId="5" xfId="0" applyNumberFormat="1" applyFont="1" applyFill="1" applyBorder="1"/>
    <xf numFmtId="49" fontId="16" fillId="4" borderId="9" xfId="0" applyNumberFormat="1" applyFont="1" applyFill="1" applyBorder="1"/>
    <xf numFmtId="1" fontId="12" fillId="0" borderId="14" xfId="0" applyNumberFormat="1" applyFont="1" applyBorder="1" applyAlignment="1">
      <alignment horizontal="center"/>
    </xf>
    <xf numFmtId="1" fontId="12" fillId="0" borderId="37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49" fontId="16" fillId="0" borderId="5" xfId="0" applyNumberFormat="1" applyFont="1" applyBorder="1"/>
    <xf numFmtId="49" fontId="16" fillId="4" borderId="11" xfId="0" applyNumberFormat="1" applyFont="1" applyFill="1" applyBorder="1"/>
    <xf numFmtId="49" fontId="16" fillId="4" borderId="6" xfId="0" applyNumberFormat="1" applyFont="1" applyFill="1" applyBorder="1"/>
    <xf numFmtId="49" fontId="16" fillId="4" borderId="38" xfId="0" applyNumberFormat="1" applyFont="1" applyFill="1" applyBorder="1"/>
    <xf numFmtId="1" fontId="12" fillId="0" borderId="8" xfId="0" applyNumberFormat="1" applyFont="1" applyBorder="1" applyAlignment="1">
      <alignment horizontal="center"/>
    </xf>
    <xf numFmtId="49" fontId="18" fillId="3" borderId="39" xfId="0" applyNumberFormat="1" applyFont="1" applyFill="1" applyBorder="1" applyAlignment="1">
      <alignment horizontal="center"/>
    </xf>
    <xf numFmtId="49" fontId="14" fillId="3" borderId="39" xfId="0" applyNumberFormat="1" applyFont="1" applyFill="1" applyBorder="1"/>
    <xf numFmtId="0" fontId="14" fillId="3" borderId="41" xfId="0" applyFont="1" applyFill="1" applyBorder="1" applyAlignment="1">
      <alignment horizontal="center"/>
    </xf>
    <xf numFmtId="0" fontId="14" fillId="3" borderId="42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0" fontId="12" fillId="0" borderId="0" xfId="0" applyFont="1"/>
    <xf numFmtId="0" fontId="21" fillId="0" borderId="0" xfId="0" applyFont="1"/>
    <xf numFmtId="0" fontId="21" fillId="3" borderId="45" xfId="0" applyFont="1" applyFill="1" applyBorder="1" applyAlignment="1">
      <alignment horizontal="center"/>
    </xf>
    <xf numFmtId="0" fontId="21" fillId="3" borderId="46" xfId="0" applyFont="1" applyFill="1" applyBorder="1" applyAlignment="1">
      <alignment horizontal="center"/>
    </xf>
    <xf numFmtId="0" fontId="21" fillId="3" borderId="46" xfId="0" applyFont="1" applyFill="1" applyBorder="1"/>
    <xf numFmtId="0" fontId="21" fillId="3" borderId="47" xfId="0" applyFont="1" applyFill="1" applyBorder="1" applyAlignment="1">
      <alignment horizontal="center"/>
    </xf>
    <xf numFmtId="0" fontId="21" fillId="3" borderId="48" xfId="0" applyFont="1" applyFill="1" applyBorder="1" applyAlignment="1">
      <alignment horizontal="center"/>
    </xf>
    <xf numFmtId="0" fontId="21" fillId="3" borderId="30" xfId="0" applyFont="1" applyFill="1" applyBorder="1" applyAlignment="1">
      <alignment horizontal="center"/>
    </xf>
    <xf numFmtId="0" fontId="21" fillId="3" borderId="30" xfId="0" applyFont="1" applyFill="1" applyBorder="1"/>
    <xf numFmtId="0" fontId="21" fillId="3" borderId="49" xfId="0" applyFont="1" applyFill="1" applyBorder="1" applyAlignment="1">
      <alignment horizontal="center"/>
    </xf>
    <xf numFmtId="0" fontId="21" fillId="3" borderId="25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21" fillId="0" borderId="4" xfId="0" applyFont="1" applyBorder="1" applyAlignment="1">
      <alignment horizontal="center"/>
    </xf>
    <xf numFmtId="0" fontId="21" fillId="3" borderId="35" xfId="0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21" fillId="0" borderId="8" xfId="0" applyFont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6" borderId="0" xfId="0" applyFont="1" applyFill="1"/>
    <xf numFmtId="0" fontId="21" fillId="3" borderId="50" xfId="0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9" xfId="0" applyFont="1" applyBorder="1"/>
    <xf numFmtId="2" fontId="21" fillId="0" borderId="19" xfId="0" applyNumberFormat="1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49" fontId="16" fillId="4" borderId="52" xfId="0" applyNumberFormat="1" applyFont="1" applyFill="1" applyBorder="1"/>
    <xf numFmtId="0" fontId="26" fillId="0" borderId="0" xfId="1" applyFont="1"/>
    <xf numFmtId="0" fontId="24" fillId="0" borderId="0" xfId="1"/>
    <xf numFmtId="0" fontId="17" fillId="7" borderId="39" xfId="0" applyFont="1" applyFill="1" applyBorder="1" applyAlignment="1">
      <alignment horizontal="center" vertical="distributed"/>
    </xf>
    <xf numFmtId="0" fontId="17" fillId="7" borderId="40" xfId="0" applyFont="1" applyFill="1" applyBorder="1" applyAlignment="1">
      <alignment horizontal="center" vertical="distributed"/>
    </xf>
    <xf numFmtId="0" fontId="17" fillId="7" borderId="41" xfId="0" applyFont="1" applyFill="1" applyBorder="1" applyAlignment="1">
      <alignment horizontal="center" vertical="distributed"/>
    </xf>
    <xf numFmtId="0" fontId="17" fillId="7" borderId="44" xfId="0" applyFont="1" applyFill="1" applyBorder="1" applyAlignment="1">
      <alignment horizontal="center" vertical="distributed"/>
    </xf>
    <xf numFmtId="0" fontId="17" fillId="7" borderId="54" xfId="0" applyFont="1" applyFill="1" applyBorder="1" applyAlignment="1">
      <alignment horizontal="center" vertical="distributed"/>
    </xf>
    <xf numFmtId="0" fontId="21" fillId="7" borderId="39" xfId="0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2" fontId="17" fillId="0" borderId="33" xfId="0" applyNumberFormat="1" applyFont="1" applyBorder="1" applyAlignment="1">
      <alignment horizontal="center"/>
    </xf>
    <xf numFmtId="2" fontId="17" fillId="0" borderId="12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2" fontId="17" fillId="7" borderId="1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7" fillId="0" borderId="25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7" borderId="5" xfId="0" applyNumberFormat="1" applyFont="1" applyFill="1" applyBorder="1" applyAlignment="1">
      <alignment horizontal="center"/>
    </xf>
    <xf numFmtId="2" fontId="17" fillId="0" borderId="35" xfId="0" applyNumberFormat="1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21" fillId="7" borderId="25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31" fillId="0" borderId="0" xfId="0" applyFont="1" applyAlignment="1">
      <alignment horizontal="center"/>
    </xf>
    <xf numFmtId="0" fontId="33" fillId="0" borderId="0" xfId="0" applyFont="1"/>
    <xf numFmtId="0" fontId="21" fillId="0" borderId="4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0" xfId="0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29" fillId="0" borderId="3" xfId="0" applyNumberFormat="1" applyFont="1" applyBorder="1" applyAlignment="1">
      <alignment horizontal="center"/>
    </xf>
    <xf numFmtId="166" fontId="39" fillId="0" borderId="4" xfId="0" applyNumberFormat="1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166" fontId="39" fillId="0" borderId="8" xfId="0" applyNumberFormat="1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2" fontId="29" fillId="0" borderId="19" xfId="0" applyNumberFormat="1" applyFont="1" applyBorder="1" applyAlignment="1">
      <alignment horizontal="center"/>
    </xf>
    <xf numFmtId="166" fontId="39" fillId="0" borderId="5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41" fillId="0" borderId="24" xfId="0" applyNumberFormat="1" applyFont="1" applyBorder="1" applyAlignment="1">
      <alignment horizontal="center"/>
    </xf>
    <xf numFmtId="49" fontId="16" fillId="4" borderId="1" xfId="0" applyNumberFormat="1" applyFont="1" applyFill="1" applyBorder="1"/>
    <xf numFmtId="49" fontId="16" fillId="4" borderId="13" xfId="0" applyNumberFormat="1" applyFont="1" applyFill="1" applyBorder="1"/>
    <xf numFmtId="49" fontId="16" fillId="4" borderId="67" xfId="0" applyNumberFormat="1" applyFont="1" applyFill="1" applyBorder="1"/>
    <xf numFmtId="49" fontId="12" fillId="3" borderId="5" xfId="0" applyNumberFormat="1" applyFont="1" applyFill="1" applyBorder="1" applyAlignment="1">
      <alignment horizontal="center"/>
    </xf>
    <xf numFmtId="49" fontId="16" fillId="4" borderId="61" xfId="0" applyNumberFormat="1" applyFont="1" applyFill="1" applyBorder="1"/>
    <xf numFmtId="0" fontId="0" fillId="0" borderId="0" xfId="0" applyAlignment="1">
      <alignment horizontal="center"/>
    </xf>
    <xf numFmtId="0" fontId="24" fillId="0" borderId="0" xfId="0" applyFont="1" applyAlignment="1">
      <alignment horizontal="left"/>
    </xf>
    <xf numFmtId="49" fontId="4" fillId="2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2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2" fontId="10" fillId="0" borderId="19" xfId="0" applyNumberFormat="1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165" fontId="6" fillId="0" borderId="30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5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55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7" fillId="3" borderId="53" xfId="0" applyFont="1" applyFill="1" applyBorder="1" applyAlignment="1">
      <alignment horizontal="center"/>
    </xf>
    <xf numFmtId="0" fontId="17" fillId="3" borderId="55" xfId="0" applyFont="1" applyFill="1" applyBorder="1" applyAlignment="1">
      <alignment horizontal="center"/>
    </xf>
    <xf numFmtId="0" fontId="17" fillId="3" borderId="44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49" fontId="17" fillId="4" borderId="16" xfId="0" applyNumberFormat="1" applyFont="1" applyFill="1" applyBorder="1" applyAlignment="1">
      <alignment horizontal="center"/>
    </xf>
    <xf numFmtId="49" fontId="17" fillId="4" borderId="22" xfId="0" applyNumberFormat="1" applyFont="1" applyFill="1" applyBorder="1" applyAlignment="1">
      <alignment horizontal="center"/>
    </xf>
    <xf numFmtId="49" fontId="17" fillId="4" borderId="18" xfId="0" applyNumberFormat="1" applyFont="1" applyFill="1" applyBorder="1" applyAlignment="1">
      <alignment horizontal="center"/>
    </xf>
    <xf numFmtId="0" fontId="21" fillId="8" borderId="63" xfId="0" applyFont="1" applyFill="1" applyBorder="1" applyAlignment="1">
      <alignment horizontal="center"/>
    </xf>
    <xf numFmtId="0" fontId="21" fillId="8" borderId="65" xfId="0" applyFont="1" applyFill="1" applyBorder="1" applyAlignment="1">
      <alignment horizontal="center"/>
    </xf>
    <xf numFmtId="0" fontId="21" fillId="8" borderId="49" xfId="0" applyFont="1" applyFill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37" fillId="0" borderId="65" xfId="0" applyFont="1" applyBorder="1" applyAlignment="1">
      <alignment horizontal="center" vertical="center"/>
    </xf>
    <xf numFmtId="2" fontId="17" fillId="6" borderId="53" xfId="0" applyNumberFormat="1" applyFont="1" applyFill="1" applyBorder="1" applyAlignment="1">
      <alignment horizontal="center"/>
    </xf>
    <xf numFmtId="2" fontId="17" fillId="6" borderId="55" xfId="0" applyNumberFormat="1" applyFont="1" applyFill="1" applyBorder="1" applyAlignment="1">
      <alignment horizontal="center"/>
    </xf>
    <xf numFmtId="2" fontId="17" fillId="6" borderId="44" xfId="0" applyNumberFormat="1" applyFont="1" applyFill="1" applyBorder="1" applyAlignment="1">
      <alignment horizontal="center"/>
    </xf>
    <xf numFmtId="0" fontId="23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28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6" borderId="53" xfId="0" applyFont="1" applyFill="1" applyBorder="1" applyAlignment="1">
      <alignment horizontal="center"/>
    </xf>
    <xf numFmtId="0" fontId="17" fillId="6" borderId="55" xfId="0" applyFont="1" applyFill="1" applyBorder="1" applyAlignment="1">
      <alignment horizontal="center"/>
    </xf>
    <xf numFmtId="0" fontId="17" fillId="6" borderId="4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1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7" fillId="7" borderId="66" xfId="0" applyFont="1" applyFill="1" applyBorder="1" applyAlignment="1">
      <alignment horizontal="center"/>
    </xf>
    <xf numFmtId="0" fontId="17" fillId="7" borderId="27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3" fillId="0" borderId="0" xfId="1" applyFont="1"/>
    <xf numFmtId="0" fontId="17" fillId="0" borderId="5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44" fillId="0" borderId="62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2" fontId="17" fillId="6" borderId="66" xfId="0" applyNumberFormat="1" applyFont="1" applyFill="1" applyBorder="1" applyAlignment="1">
      <alignment horizontal="center"/>
    </xf>
    <xf numFmtId="0" fontId="17" fillId="6" borderId="27" xfId="0" applyFont="1" applyFill="1" applyBorder="1"/>
    <xf numFmtId="0" fontId="17" fillId="6" borderId="27" xfId="0" applyFont="1" applyFill="1" applyBorder="1" applyAlignment="1">
      <alignment horizontal="center"/>
    </xf>
    <xf numFmtId="2" fontId="17" fillId="6" borderId="27" xfId="0" applyNumberFormat="1" applyFont="1" applyFill="1" applyBorder="1" applyAlignment="1">
      <alignment horizontal="center"/>
    </xf>
    <xf numFmtId="0" fontId="30" fillId="6" borderId="47" xfId="0" applyFont="1" applyFill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1" fillId="7" borderId="35" xfId="0" applyFont="1" applyFill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2" fontId="17" fillId="7" borderId="25" xfId="0" applyNumberFormat="1" applyFont="1" applyFill="1" applyBorder="1" applyAlignment="1">
      <alignment horizontal="center"/>
    </xf>
    <xf numFmtId="2" fontId="17" fillId="7" borderId="35" xfId="0" applyNumberFormat="1" applyFont="1" applyFill="1" applyBorder="1" applyAlignment="1">
      <alignment horizontal="center"/>
    </xf>
    <xf numFmtId="2" fontId="42" fillId="0" borderId="0" xfId="0" applyNumberFormat="1" applyFont="1"/>
    <xf numFmtId="0" fontId="42" fillId="0" borderId="0" xfId="0" applyFont="1" applyAlignment="1">
      <alignment horizontal="right"/>
    </xf>
    <xf numFmtId="0" fontId="4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right"/>
    </xf>
    <xf numFmtId="0" fontId="36" fillId="0" borderId="0" xfId="0" applyFont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2" fontId="17" fillId="6" borderId="68" xfId="0" applyNumberFormat="1" applyFont="1" applyFill="1" applyBorder="1" applyAlignment="1">
      <alignment horizontal="center"/>
    </xf>
    <xf numFmtId="0" fontId="17" fillId="6" borderId="0" xfId="0" applyFont="1" applyFill="1" applyBorder="1"/>
    <xf numFmtId="0" fontId="17" fillId="6" borderId="0" xfId="0" applyFont="1" applyFill="1" applyBorder="1" applyAlignment="1">
      <alignment horizontal="center"/>
    </xf>
    <xf numFmtId="2" fontId="17" fillId="6" borderId="0" xfId="0" applyNumberFormat="1" applyFont="1" applyFill="1" applyBorder="1" applyAlignment="1">
      <alignment horizontal="center"/>
    </xf>
    <xf numFmtId="0" fontId="30" fillId="6" borderId="69" xfId="0" applyFont="1" applyFill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2" fontId="17" fillId="7" borderId="50" xfId="0" applyNumberFormat="1" applyFont="1" applyFill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21" fillId="7" borderId="50" xfId="0" applyFont="1" applyFill="1" applyBorder="1" applyAlignment="1">
      <alignment horizontal="center"/>
    </xf>
    <xf numFmtId="0" fontId="29" fillId="0" borderId="51" xfId="0" applyFont="1" applyBorder="1" applyAlignment="1">
      <alignment horizontal="center"/>
    </xf>
    <xf numFmtId="49" fontId="16" fillId="0" borderId="22" xfId="0" applyNumberFormat="1" applyFont="1" applyBorder="1"/>
    <xf numFmtId="49" fontId="16" fillId="0" borderId="13" xfId="0" applyNumberFormat="1" applyFont="1" applyBorder="1"/>
    <xf numFmtId="49" fontId="16" fillId="4" borderId="0" xfId="0" applyNumberFormat="1" applyFont="1" applyFill="1" applyBorder="1"/>
  </cellXfs>
  <cellStyles count="2">
    <cellStyle name="Normálne" xfId="0" builtinId="0"/>
    <cellStyle name="Normálne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72</xdr:row>
      <xdr:rowOff>95250</xdr:rowOff>
    </xdr:from>
    <xdr:to>
      <xdr:col>9</xdr:col>
      <xdr:colOff>171450</xdr:colOff>
      <xdr:row>75</xdr:row>
      <xdr:rowOff>0</xdr:rowOff>
    </xdr:to>
    <xdr:pic>
      <xdr:nvPicPr>
        <xdr:cNvPr id="20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13544550"/>
          <a:ext cx="1609725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0</xdr:row>
      <xdr:rowOff>0</xdr:rowOff>
    </xdr:from>
    <xdr:to>
      <xdr:col>2</xdr:col>
      <xdr:colOff>66675</xdr:colOff>
      <xdr:row>2</xdr:row>
      <xdr:rowOff>114300</xdr:rowOff>
    </xdr:to>
    <xdr:pic>
      <xdr:nvPicPr>
        <xdr:cNvPr id="20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0"/>
          <a:ext cx="514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123825</xdr:colOff>
      <xdr:row>0</xdr:row>
      <xdr:rowOff>38100</xdr:rowOff>
    </xdr:from>
    <xdr:to>
      <xdr:col>1</xdr:col>
      <xdr:colOff>333375</xdr:colOff>
      <xdr:row>2</xdr:row>
      <xdr:rowOff>180975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38100"/>
          <a:ext cx="523875" cy="504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57150</xdr:rowOff>
    </xdr:from>
    <xdr:to>
      <xdr:col>1</xdr:col>
      <xdr:colOff>781050</xdr:colOff>
      <xdr:row>2</xdr:row>
      <xdr:rowOff>190500</xdr:rowOff>
    </xdr:to>
    <xdr:pic>
      <xdr:nvPicPr>
        <xdr:cNvPr id="3073" name="Picture 4" descr="dpo_log-min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57150"/>
          <a:ext cx="571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57150</xdr:rowOff>
    </xdr:from>
    <xdr:to>
      <xdr:col>1</xdr:col>
      <xdr:colOff>781050</xdr:colOff>
      <xdr:row>2</xdr:row>
      <xdr:rowOff>190500</xdr:rowOff>
    </xdr:to>
    <xdr:pic>
      <xdr:nvPicPr>
        <xdr:cNvPr id="4" name="Picture 4" descr="dpo_log-mini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7150"/>
          <a:ext cx="571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workbookViewId="0">
      <selection activeCell="K28" sqref="K28"/>
    </sheetView>
  </sheetViews>
  <sheetFormatPr defaultRowHeight="15" x14ac:dyDescent="0.25"/>
  <cols>
    <col min="1" max="1" width="5.7109375" bestFit="1" customWidth="1"/>
    <col min="2" max="2" width="6.42578125" bestFit="1" customWidth="1"/>
    <col min="3" max="3" width="29" bestFit="1" customWidth="1"/>
    <col min="4" max="4" width="7" bestFit="1" customWidth="1"/>
    <col min="5" max="5" width="5.42578125" bestFit="1" customWidth="1"/>
    <col min="6" max="6" width="7.5703125" bestFit="1" customWidth="1"/>
    <col min="7" max="7" width="6" bestFit="1" customWidth="1"/>
    <col min="8" max="8" width="5.42578125" bestFit="1" customWidth="1"/>
    <col min="9" max="9" width="7.5703125" bestFit="1" customWidth="1"/>
    <col min="10" max="10" width="8.28515625" bestFit="1" customWidth="1"/>
    <col min="11" max="11" width="5.42578125" bestFit="1" customWidth="1"/>
    <col min="12" max="12" width="8.28515625" bestFit="1" customWidth="1"/>
    <col min="13" max="13" width="8.7109375" bestFit="1" customWidth="1"/>
    <col min="14" max="14" width="9.85546875" bestFit="1" customWidth="1"/>
    <col min="15" max="15" width="9.5703125" bestFit="1" customWidth="1"/>
    <col min="16" max="16" width="8.140625" bestFit="1" customWidth="1"/>
  </cols>
  <sheetData>
    <row r="1" spans="1:16" ht="15.75" x14ac:dyDescent="0.25">
      <c r="A1" s="195" t="s">
        <v>261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15.75" x14ac:dyDescent="0.25">
      <c r="A2" s="196" t="s">
        <v>32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6.5" thickBot="1" x14ac:dyDescent="0.3">
      <c r="A3" s="197" t="s">
        <v>262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ht="16.5" thickBot="1" x14ac:dyDescent="0.3">
      <c r="A4" s="198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00"/>
    </row>
    <row r="5" spans="1:16" x14ac:dyDescent="0.25">
      <c r="A5" s="4" t="s">
        <v>1</v>
      </c>
      <c r="B5" s="4" t="s">
        <v>2</v>
      </c>
      <c r="C5" s="192" t="s">
        <v>3</v>
      </c>
      <c r="D5" s="194" t="s">
        <v>4</v>
      </c>
      <c r="E5" s="194"/>
      <c r="F5" s="194"/>
      <c r="G5" s="194" t="s">
        <v>5</v>
      </c>
      <c r="H5" s="194"/>
      <c r="I5" s="194"/>
      <c r="J5" s="194" t="s">
        <v>6</v>
      </c>
      <c r="K5" s="194"/>
      <c r="L5" s="194"/>
      <c r="M5" s="5" t="s">
        <v>7</v>
      </c>
      <c r="N5" s="6" t="s">
        <v>8</v>
      </c>
      <c r="O5" s="4"/>
      <c r="P5" s="4" t="s">
        <v>9</v>
      </c>
    </row>
    <row r="6" spans="1:16" ht="15.75" thickBot="1" x14ac:dyDescent="0.3">
      <c r="A6" s="7"/>
      <c r="B6" s="7" t="s">
        <v>10</v>
      </c>
      <c r="C6" s="193"/>
      <c r="D6" s="8" t="s">
        <v>11</v>
      </c>
      <c r="E6" s="8" t="s">
        <v>12</v>
      </c>
      <c r="F6" s="8" t="s">
        <v>8</v>
      </c>
      <c r="G6" s="8" t="s">
        <v>11</v>
      </c>
      <c r="H6" s="8" t="s">
        <v>12</v>
      </c>
      <c r="I6" s="8" t="s">
        <v>8</v>
      </c>
      <c r="J6" s="8" t="s">
        <v>11</v>
      </c>
      <c r="K6" s="8" t="s">
        <v>12</v>
      </c>
      <c r="L6" s="8" t="s">
        <v>8</v>
      </c>
      <c r="M6" s="9" t="s">
        <v>13</v>
      </c>
      <c r="N6" s="10" t="s">
        <v>14</v>
      </c>
      <c r="O6" s="7" t="s">
        <v>15</v>
      </c>
      <c r="P6" s="7" t="s">
        <v>16</v>
      </c>
    </row>
    <row r="7" spans="1:16" x14ac:dyDescent="0.25">
      <c r="A7" s="13" t="s">
        <v>17</v>
      </c>
      <c r="B7" s="13">
        <v>6</v>
      </c>
      <c r="C7" s="138" t="s">
        <v>227</v>
      </c>
      <c r="D7" s="139">
        <v>37.9</v>
      </c>
      <c r="E7" s="140">
        <v>0</v>
      </c>
      <c r="F7" s="141">
        <f t="shared" ref="F7:F24" si="0">SUM(D7:E7)</f>
        <v>37.9</v>
      </c>
      <c r="G7" s="142">
        <v>23.3</v>
      </c>
      <c r="H7" s="140">
        <v>0</v>
      </c>
      <c r="I7" s="143">
        <f t="shared" ref="I7:I24" si="1">SUM(G7:H7)</f>
        <v>23.3</v>
      </c>
      <c r="J7" s="144">
        <v>49.4</v>
      </c>
      <c r="K7" s="140">
        <v>0</v>
      </c>
      <c r="L7" s="141">
        <f t="shared" ref="L7:L24" si="2">SUM(J7:K7)</f>
        <v>49.4</v>
      </c>
      <c r="M7" s="140">
        <v>-6</v>
      </c>
      <c r="N7" s="145">
        <f t="shared" ref="N7:N24" si="3">SUM(F7,I7,L7,M7)</f>
        <v>104.6</v>
      </c>
      <c r="O7" s="146">
        <f t="shared" ref="O7:O14" si="4">N7-$N$7</f>
        <v>0</v>
      </c>
      <c r="P7" s="147">
        <v>20</v>
      </c>
    </row>
    <row r="8" spans="1:16" x14ac:dyDescent="0.25">
      <c r="A8" s="12" t="s">
        <v>18</v>
      </c>
      <c r="B8" s="13">
        <v>22</v>
      </c>
      <c r="C8" s="148" t="s">
        <v>124</v>
      </c>
      <c r="D8" s="149">
        <v>40.130000000000003</v>
      </c>
      <c r="E8" s="150">
        <v>0</v>
      </c>
      <c r="F8" s="151">
        <f t="shared" si="0"/>
        <v>40.130000000000003</v>
      </c>
      <c r="G8" s="152">
        <v>19</v>
      </c>
      <c r="H8" s="150">
        <v>5</v>
      </c>
      <c r="I8" s="143">
        <f t="shared" si="1"/>
        <v>24</v>
      </c>
      <c r="J8" s="153">
        <v>48</v>
      </c>
      <c r="K8" s="150">
        <v>0</v>
      </c>
      <c r="L8" s="141">
        <f t="shared" si="2"/>
        <v>48</v>
      </c>
      <c r="M8" s="150">
        <v>-2</v>
      </c>
      <c r="N8" s="154">
        <f t="shared" si="3"/>
        <v>110.13</v>
      </c>
      <c r="O8" s="155">
        <v>0</v>
      </c>
      <c r="P8" s="156">
        <v>19</v>
      </c>
    </row>
    <row r="9" spans="1:16" x14ac:dyDescent="0.25">
      <c r="A9" s="13" t="s">
        <v>19</v>
      </c>
      <c r="B9" s="13">
        <v>3</v>
      </c>
      <c r="C9" s="148" t="s">
        <v>228</v>
      </c>
      <c r="D9" s="149">
        <v>43.3</v>
      </c>
      <c r="E9" s="150">
        <v>0</v>
      </c>
      <c r="F9" s="151">
        <f t="shared" si="0"/>
        <v>43.3</v>
      </c>
      <c r="G9" s="152">
        <v>24.6</v>
      </c>
      <c r="H9" s="150">
        <v>5</v>
      </c>
      <c r="I9" s="143">
        <f t="shared" si="1"/>
        <v>29.6</v>
      </c>
      <c r="J9" s="153">
        <v>55.9</v>
      </c>
      <c r="K9" s="150">
        <v>0</v>
      </c>
      <c r="L9" s="141">
        <f t="shared" si="2"/>
        <v>55.9</v>
      </c>
      <c r="M9" s="150">
        <v>-10</v>
      </c>
      <c r="N9" s="154">
        <f t="shared" si="3"/>
        <v>118.80000000000001</v>
      </c>
      <c r="O9" s="155">
        <f t="shared" si="4"/>
        <v>14.200000000000017</v>
      </c>
      <c r="P9" s="156">
        <v>18</v>
      </c>
    </row>
    <row r="10" spans="1:16" x14ac:dyDescent="0.25">
      <c r="A10" s="13" t="s">
        <v>20</v>
      </c>
      <c r="B10" s="13">
        <v>28</v>
      </c>
      <c r="C10" s="148" t="s">
        <v>121</v>
      </c>
      <c r="D10" s="149">
        <v>46.3</v>
      </c>
      <c r="E10" s="150">
        <v>0</v>
      </c>
      <c r="F10" s="151">
        <f t="shared" si="0"/>
        <v>46.3</v>
      </c>
      <c r="G10" s="152">
        <v>25.1</v>
      </c>
      <c r="H10" s="150">
        <v>0</v>
      </c>
      <c r="I10" s="143">
        <f t="shared" si="1"/>
        <v>25.1</v>
      </c>
      <c r="J10" s="153">
        <v>55.9</v>
      </c>
      <c r="K10" s="150">
        <v>0</v>
      </c>
      <c r="L10" s="141">
        <f t="shared" si="2"/>
        <v>55.9</v>
      </c>
      <c r="M10" s="150">
        <v>-6</v>
      </c>
      <c r="N10" s="154">
        <f t="shared" si="3"/>
        <v>121.30000000000001</v>
      </c>
      <c r="O10" s="155">
        <f t="shared" si="4"/>
        <v>16.700000000000017</v>
      </c>
      <c r="P10" s="156">
        <v>17</v>
      </c>
    </row>
    <row r="11" spans="1:16" x14ac:dyDescent="0.25">
      <c r="A11" s="13" t="s">
        <v>21</v>
      </c>
      <c r="B11" s="13">
        <v>16</v>
      </c>
      <c r="C11" s="148" t="s">
        <v>242</v>
      </c>
      <c r="D11" s="149">
        <v>38.93</v>
      </c>
      <c r="E11" s="150">
        <v>0</v>
      </c>
      <c r="F11" s="151">
        <f t="shared" si="0"/>
        <v>38.93</v>
      </c>
      <c r="G11" s="152">
        <v>29.5</v>
      </c>
      <c r="H11" s="150">
        <v>5</v>
      </c>
      <c r="I11" s="143">
        <f t="shared" si="1"/>
        <v>34.5</v>
      </c>
      <c r="J11" s="153">
        <v>53.1</v>
      </c>
      <c r="K11" s="150">
        <v>0</v>
      </c>
      <c r="L11" s="141">
        <f t="shared" si="2"/>
        <v>53.1</v>
      </c>
      <c r="M11" s="150">
        <v>-4</v>
      </c>
      <c r="N11" s="154">
        <f t="shared" si="3"/>
        <v>122.53</v>
      </c>
      <c r="O11" s="155">
        <f t="shared" si="4"/>
        <v>17.930000000000007</v>
      </c>
      <c r="P11" s="156">
        <v>16</v>
      </c>
    </row>
    <row r="12" spans="1:16" x14ac:dyDescent="0.25">
      <c r="A12" s="13" t="s">
        <v>22</v>
      </c>
      <c r="B12" s="13">
        <v>30</v>
      </c>
      <c r="C12" s="148" t="s">
        <v>120</v>
      </c>
      <c r="D12" s="149">
        <v>40.07</v>
      </c>
      <c r="E12" s="150">
        <v>0</v>
      </c>
      <c r="F12" s="151">
        <f t="shared" si="0"/>
        <v>40.07</v>
      </c>
      <c r="G12" s="152">
        <v>25</v>
      </c>
      <c r="H12" s="150">
        <v>5</v>
      </c>
      <c r="I12" s="143">
        <f t="shared" si="1"/>
        <v>30</v>
      </c>
      <c r="J12" s="153">
        <v>56.8</v>
      </c>
      <c r="K12" s="150">
        <v>0</v>
      </c>
      <c r="L12" s="141">
        <f t="shared" si="2"/>
        <v>56.8</v>
      </c>
      <c r="M12" s="150">
        <v>-4</v>
      </c>
      <c r="N12" s="154">
        <f t="shared" si="3"/>
        <v>122.86999999999999</v>
      </c>
      <c r="O12" s="155">
        <f t="shared" si="4"/>
        <v>18.269999999999996</v>
      </c>
      <c r="P12" s="156">
        <v>15</v>
      </c>
    </row>
    <row r="13" spans="1:16" x14ac:dyDescent="0.25">
      <c r="A13" s="13" t="s">
        <v>23</v>
      </c>
      <c r="B13" s="13">
        <v>15</v>
      </c>
      <c r="C13" s="148" t="s">
        <v>229</v>
      </c>
      <c r="D13" s="149">
        <v>48.19</v>
      </c>
      <c r="E13" s="150">
        <v>0</v>
      </c>
      <c r="F13" s="151">
        <f t="shared" si="0"/>
        <v>48.19</v>
      </c>
      <c r="G13" s="152">
        <v>25.1</v>
      </c>
      <c r="H13" s="150">
        <v>0</v>
      </c>
      <c r="I13" s="143">
        <f t="shared" si="1"/>
        <v>25.1</v>
      </c>
      <c r="J13" s="153">
        <v>60</v>
      </c>
      <c r="K13" s="150">
        <v>0</v>
      </c>
      <c r="L13" s="141">
        <f t="shared" si="2"/>
        <v>60</v>
      </c>
      <c r="M13" s="150">
        <v>-8</v>
      </c>
      <c r="N13" s="154">
        <f t="shared" si="3"/>
        <v>125.28999999999999</v>
      </c>
      <c r="O13" s="155">
        <f t="shared" si="4"/>
        <v>20.689999999999998</v>
      </c>
      <c r="P13" s="156">
        <v>14</v>
      </c>
    </row>
    <row r="14" spans="1:16" x14ac:dyDescent="0.25">
      <c r="A14" s="12" t="s">
        <v>24</v>
      </c>
      <c r="B14" s="13">
        <v>24</v>
      </c>
      <c r="C14" s="148" t="s">
        <v>125</v>
      </c>
      <c r="D14" s="149">
        <v>45.83</v>
      </c>
      <c r="E14" s="150">
        <v>0</v>
      </c>
      <c r="F14" s="151">
        <f t="shared" si="0"/>
        <v>45.83</v>
      </c>
      <c r="G14" s="152">
        <v>27.7</v>
      </c>
      <c r="H14" s="150">
        <v>5</v>
      </c>
      <c r="I14" s="143">
        <f t="shared" si="1"/>
        <v>32.700000000000003</v>
      </c>
      <c r="J14" s="153">
        <v>62</v>
      </c>
      <c r="K14" s="150">
        <v>0</v>
      </c>
      <c r="L14" s="141">
        <f t="shared" si="2"/>
        <v>62</v>
      </c>
      <c r="M14" s="150">
        <v>-8</v>
      </c>
      <c r="N14" s="154">
        <f t="shared" si="3"/>
        <v>132.53</v>
      </c>
      <c r="O14" s="155">
        <f t="shared" si="4"/>
        <v>27.930000000000007</v>
      </c>
      <c r="P14" s="156">
        <v>13</v>
      </c>
    </row>
    <row r="15" spans="1:16" x14ac:dyDescent="0.25">
      <c r="A15" s="12" t="s">
        <v>30</v>
      </c>
      <c r="B15" s="13">
        <v>39</v>
      </c>
      <c r="C15" s="148" t="s">
        <v>233</v>
      </c>
      <c r="D15" s="149">
        <v>47.54</v>
      </c>
      <c r="E15" s="150">
        <v>0</v>
      </c>
      <c r="F15" s="151">
        <f t="shared" si="0"/>
        <v>47.54</v>
      </c>
      <c r="G15" s="152">
        <v>26.7</v>
      </c>
      <c r="H15" s="150">
        <v>0</v>
      </c>
      <c r="I15" s="143">
        <f t="shared" si="1"/>
        <v>26.7</v>
      </c>
      <c r="J15" s="153">
        <v>63.9</v>
      </c>
      <c r="K15" s="150">
        <v>5</v>
      </c>
      <c r="L15" s="141">
        <f t="shared" si="2"/>
        <v>68.900000000000006</v>
      </c>
      <c r="M15" s="150">
        <v>-10</v>
      </c>
      <c r="N15" s="154">
        <f t="shared" si="3"/>
        <v>133.13999999999999</v>
      </c>
      <c r="O15" s="155">
        <f t="shared" ref="O15:O21" si="5">N15-$N$7</f>
        <v>28.539999999999992</v>
      </c>
      <c r="P15" s="156">
        <v>12</v>
      </c>
    </row>
    <row r="16" spans="1:16" x14ac:dyDescent="0.25">
      <c r="A16" s="12" t="s">
        <v>76</v>
      </c>
      <c r="B16" s="13">
        <v>19</v>
      </c>
      <c r="C16" s="148" t="s">
        <v>123</v>
      </c>
      <c r="D16" s="149">
        <v>46.6</v>
      </c>
      <c r="E16" s="150">
        <v>0</v>
      </c>
      <c r="F16" s="151">
        <f t="shared" si="0"/>
        <v>46.6</v>
      </c>
      <c r="G16" s="152">
        <v>29.6</v>
      </c>
      <c r="H16" s="150">
        <v>10</v>
      </c>
      <c r="I16" s="143">
        <f t="shared" si="1"/>
        <v>39.6</v>
      </c>
      <c r="J16" s="153">
        <v>63.1</v>
      </c>
      <c r="K16" s="150">
        <v>0</v>
      </c>
      <c r="L16" s="141">
        <f t="shared" si="2"/>
        <v>63.1</v>
      </c>
      <c r="M16" s="150">
        <v>-12</v>
      </c>
      <c r="N16" s="154">
        <f t="shared" si="3"/>
        <v>137.30000000000001</v>
      </c>
      <c r="O16" s="155">
        <f t="shared" si="5"/>
        <v>32.700000000000017</v>
      </c>
      <c r="P16" s="156">
        <v>11</v>
      </c>
    </row>
    <row r="17" spans="1:16" x14ac:dyDescent="0.25">
      <c r="A17" s="12" t="s">
        <v>77</v>
      </c>
      <c r="B17" s="13">
        <v>36</v>
      </c>
      <c r="C17" s="148" t="s">
        <v>271</v>
      </c>
      <c r="D17" s="149">
        <v>51.71</v>
      </c>
      <c r="E17" s="150">
        <v>0</v>
      </c>
      <c r="F17" s="151">
        <f t="shared" si="0"/>
        <v>51.71</v>
      </c>
      <c r="G17" s="152">
        <v>36.6</v>
      </c>
      <c r="H17" s="150">
        <v>0</v>
      </c>
      <c r="I17" s="143">
        <f t="shared" si="1"/>
        <v>36.6</v>
      </c>
      <c r="J17" s="153">
        <v>66.5</v>
      </c>
      <c r="K17" s="150">
        <v>0</v>
      </c>
      <c r="L17" s="141">
        <f t="shared" si="2"/>
        <v>66.5</v>
      </c>
      <c r="M17" s="150">
        <v>-10</v>
      </c>
      <c r="N17" s="154">
        <f t="shared" si="3"/>
        <v>144.81</v>
      </c>
      <c r="O17" s="155">
        <f t="shared" si="5"/>
        <v>40.210000000000008</v>
      </c>
      <c r="P17" s="156" t="s">
        <v>387</v>
      </c>
    </row>
    <row r="18" spans="1:16" x14ac:dyDescent="0.25">
      <c r="A18" s="12" t="s">
        <v>79</v>
      </c>
      <c r="B18" s="13">
        <v>5</v>
      </c>
      <c r="C18" s="148" t="s">
        <v>234</v>
      </c>
      <c r="D18" s="149">
        <v>47.27</v>
      </c>
      <c r="E18" s="150">
        <v>5</v>
      </c>
      <c r="F18" s="151">
        <f t="shared" si="0"/>
        <v>52.27</v>
      </c>
      <c r="G18" s="152">
        <v>43.2</v>
      </c>
      <c r="H18" s="150">
        <v>0</v>
      </c>
      <c r="I18" s="143">
        <f t="shared" si="1"/>
        <v>43.2</v>
      </c>
      <c r="J18" s="153">
        <v>67.099999999999994</v>
      </c>
      <c r="K18" s="150">
        <v>0</v>
      </c>
      <c r="L18" s="141">
        <f t="shared" si="2"/>
        <v>67.099999999999994</v>
      </c>
      <c r="M18" s="150">
        <v>-10</v>
      </c>
      <c r="N18" s="154">
        <f t="shared" si="3"/>
        <v>152.57</v>
      </c>
      <c r="O18" s="155">
        <f t="shared" si="5"/>
        <v>47.97</v>
      </c>
      <c r="P18" s="156">
        <v>10</v>
      </c>
    </row>
    <row r="19" spans="1:16" x14ac:dyDescent="0.25">
      <c r="A19" s="12" t="s">
        <v>80</v>
      </c>
      <c r="B19" s="13">
        <v>27</v>
      </c>
      <c r="C19" s="148" t="s">
        <v>239</v>
      </c>
      <c r="D19" s="149">
        <v>54.27</v>
      </c>
      <c r="E19" s="150">
        <v>5</v>
      </c>
      <c r="F19" s="151">
        <f t="shared" si="0"/>
        <v>59.27</v>
      </c>
      <c r="G19" s="152">
        <v>37.200000000000003</v>
      </c>
      <c r="H19" s="150">
        <v>0</v>
      </c>
      <c r="I19" s="143">
        <f t="shared" si="1"/>
        <v>37.200000000000003</v>
      </c>
      <c r="J19" s="153">
        <v>76.599999999999994</v>
      </c>
      <c r="K19" s="150">
        <v>0</v>
      </c>
      <c r="L19" s="141">
        <f t="shared" si="2"/>
        <v>76.599999999999994</v>
      </c>
      <c r="M19" s="150">
        <v>-14</v>
      </c>
      <c r="N19" s="154">
        <f t="shared" si="3"/>
        <v>159.07</v>
      </c>
      <c r="O19" s="155">
        <f t="shared" si="5"/>
        <v>54.47</v>
      </c>
      <c r="P19" s="156">
        <v>9</v>
      </c>
    </row>
    <row r="20" spans="1:16" x14ac:dyDescent="0.25">
      <c r="A20" s="12" t="s">
        <v>92</v>
      </c>
      <c r="B20" s="13">
        <v>4</v>
      </c>
      <c r="C20" s="148" t="s">
        <v>236</v>
      </c>
      <c r="D20" s="149">
        <v>56.94</v>
      </c>
      <c r="E20" s="150">
        <v>0</v>
      </c>
      <c r="F20" s="151">
        <f t="shared" si="0"/>
        <v>56.94</v>
      </c>
      <c r="G20" s="152">
        <v>48.4</v>
      </c>
      <c r="H20" s="150">
        <v>15</v>
      </c>
      <c r="I20" s="143">
        <f t="shared" si="1"/>
        <v>63.4</v>
      </c>
      <c r="J20" s="153">
        <v>68.7</v>
      </c>
      <c r="K20" s="150">
        <v>0</v>
      </c>
      <c r="L20" s="141">
        <f t="shared" si="2"/>
        <v>68.7</v>
      </c>
      <c r="M20" s="150">
        <v>-14</v>
      </c>
      <c r="N20" s="154">
        <f t="shared" si="3"/>
        <v>175.04000000000002</v>
      </c>
      <c r="O20" s="155">
        <f t="shared" si="5"/>
        <v>70.440000000000026</v>
      </c>
      <c r="P20" s="156">
        <v>8</v>
      </c>
    </row>
    <row r="21" spans="1:16" x14ac:dyDescent="0.25">
      <c r="A21" s="12" t="s">
        <v>93</v>
      </c>
      <c r="B21" s="13">
        <v>14</v>
      </c>
      <c r="C21" s="148" t="s">
        <v>268</v>
      </c>
      <c r="D21" s="149">
        <v>52.4</v>
      </c>
      <c r="E21" s="150">
        <v>0</v>
      </c>
      <c r="F21" s="151">
        <f t="shared" si="0"/>
        <v>52.4</v>
      </c>
      <c r="G21" s="152">
        <v>69</v>
      </c>
      <c r="H21" s="150">
        <v>0</v>
      </c>
      <c r="I21" s="143">
        <f t="shared" si="1"/>
        <v>69</v>
      </c>
      <c r="J21" s="153">
        <v>73.099999999999994</v>
      </c>
      <c r="K21" s="150">
        <v>0</v>
      </c>
      <c r="L21" s="141">
        <f t="shared" si="2"/>
        <v>73.099999999999994</v>
      </c>
      <c r="M21" s="150">
        <v>-12</v>
      </c>
      <c r="N21" s="154">
        <f t="shared" si="3"/>
        <v>182.5</v>
      </c>
      <c r="O21" s="155">
        <f t="shared" si="5"/>
        <v>77.900000000000006</v>
      </c>
      <c r="P21" s="156">
        <v>7</v>
      </c>
    </row>
    <row r="22" spans="1:16" x14ac:dyDescent="0.25">
      <c r="A22" s="12" t="s">
        <v>81</v>
      </c>
      <c r="B22" s="13">
        <v>23</v>
      </c>
      <c r="C22" s="148" t="s">
        <v>126</v>
      </c>
      <c r="D22" s="149">
        <v>50.71</v>
      </c>
      <c r="E22" s="150">
        <v>5</v>
      </c>
      <c r="F22" s="151">
        <f t="shared" si="0"/>
        <v>55.71</v>
      </c>
      <c r="G22" s="152">
        <v>54</v>
      </c>
      <c r="H22" s="150">
        <v>10</v>
      </c>
      <c r="I22" s="143">
        <f t="shared" si="1"/>
        <v>64</v>
      </c>
      <c r="J22" s="153">
        <v>77.5</v>
      </c>
      <c r="K22" s="150">
        <v>0</v>
      </c>
      <c r="L22" s="141">
        <f t="shared" si="2"/>
        <v>77.5</v>
      </c>
      <c r="M22" s="150">
        <v>-14</v>
      </c>
      <c r="N22" s="154">
        <f t="shared" si="3"/>
        <v>183.21</v>
      </c>
      <c r="O22" s="155">
        <f t="shared" ref="O22:O24" si="6">N22-$N$7</f>
        <v>78.610000000000014</v>
      </c>
      <c r="P22" s="156">
        <v>6</v>
      </c>
    </row>
    <row r="23" spans="1:16" x14ac:dyDescent="0.25">
      <c r="A23" s="12" t="s">
        <v>82</v>
      </c>
      <c r="B23" s="13">
        <v>38</v>
      </c>
      <c r="C23" s="148" t="s">
        <v>269</v>
      </c>
      <c r="D23" s="149">
        <v>57.87</v>
      </c>
      <c r="E23" s="150">
        <v>5</v>
      </c>
      <c r="F23" s="151">
        <f t="shared" si="0"/>
        <v>62.87</v>
      </c>
      <c r="G23" s="152">
        <v>52.9</v>
      </c>
      <c r="H23" s="150">
        <v>5</v>
      </c>
      <c r="I23" s="143">
        <f t="shared" si="1"/>
        <v>57.9</v>
      </c>
      <c r="J23" s="153">
        <v>96.1</v>
      </c>
      <c r="K23" s="150">
        <v>0</v>
      </c>
      <c r="L23" s="141">
        <f t="shared" si="2"/>
        <v>96.1</v>
      </c>
      <c r="M23" s="150">
        <v>-12</v>
      </c>
      <c r="N23" s="154">
        <f t="shared" si="3"/>
        <v>204.87</v>
      </c>
      <c r="O23" s="155">
        <f t="shared" si="6"/>
        <v>100.27000000000001</v>
      </c>
      <c r="P23" s="156">
        <v>4</v>
      </c>
    </row>
    <row r="24" spans="1:16" ht="15.75" thickBot="1" x14ac:dyDescent="0.3">
      <c r="A24" s="12" t="s">
        <v>83</v>
      </c>
      <c r="B24" s="13">
        <v>18</v>
      </c>
      <c r="C24" s="148" t="s">
        <v>276</v>
      </c>
      <c r="D24" s="149">
        <v>57.76</v>
      </c>
      <c r="E24" s="150">
        <v>0</v>
      </c>
      <c r="F24" s="151">
        <f t="shared" si="0"/>
        <v>57.76</v>
      </c>
      <c r="G24" s="152">
        <v>75</v>
      </c>
      <c r="H24" s="150">
        <v>20</v>
      </c>
      <c r="I24" s="143">
        <f t="shared" si="1"/>
        <v>95</v>
      </c>
      <c r="J24" s="153">
        <v>82.2</v>
      </c>
      <c r="K24" s="150">
        <v>0</v>
      </c>
      <c r="L24" s="141">
        <f t="shared" si="2"/>
        <v>82.2</v>
      </c>
      <c r="M24" s="150">
        <v>-16</v>
      </c>
      <c r="N24" s="154">
        <f t="shared" si="3"/>
        <v>218.95999999999998</v>
      </c>
      <c r="O24" s="155">
        <f t="shared" si="6"/>
        <v>114.35999999999999</v>
      </c>
      <c r="P24" s="156" t="s">
        <v>387</v>
      </c>
    </row>
    <row r="25" spans="1:16" x14ac:dyDescent="0.25">
      <c r="A25" s="4" t="s">
        <v>1</v>
      </c>
      <c r="B25" s="4" t="s">
        <v>2</v>
      </c>
      <c r="C25" s="192" t="s">
        <v>25</v>
      </c>
      <c r="D25" s="194" t="s">
        <v>4</v>
      </c>
      <c r="E25" s="194"/>
      <c r="F25" s="194"/>
      <c r="G25" s="194" t="s">
        <v>5</v>
      </c>
      <c r="H25" s="194"/>
      <c r="I25" s="194"/>
      <c r="J25" s="194" t="s">
        <v>6</v>
      </c>
      <c r="K25" s="194"/>
      <c r="L25" s="194"/>
      <c r="M25" s="5" t="s">
        <v>7</v>
      </c>
      <c r="N25" s="6" t="s">
        <v>8</v>
      </c>
      <c r="O25" s="4"/>
      <c r="P25" s="4" t="s">
        <v>9</v>
      </c>
    </row>
    <row r="26" spans="1:16" ht="15.75" thickBot="1" x14ac:dyDescent="0.3">
      <c r="A26" s="7"/>
      <c r="B26" s="7" t="s">
        <v>10</v>
      </c>
      <c r="C26" s="193"/>
      <c r="D26" s="8" t="s">
        <v>11</v>
      </c>
      <c r="E26" s="8" t="s">
        <v>12</v>
      </c>
      <c r="F26" s="8" t="s">
        <v>8</v>
      </c>
      <c r="G26" s="8" t="s">
        <v>11</v>
      </c>
      <c r="H26" s="8" t="s">
        <v>12</v>
      </c>
      <c r="I26" s="8" t="s">
        <v>8</v>
      </c>
      <c r="J26" s="8" t="s">
        <v>11</v>
      </c>
      <c r="K26" s="8" t="s">
        <v>12</v>
      </c>
      <c r="L26" s="8" t="s">
        <v>8</v>
      </c>
      <c r="M26" s="9" t="s">
        <v>13</v>
      </c>
      <c r="N26" s="10" t="s">
        <v>14</v>
      </c>
      <c r="O26" s="7" t="s">
        <v>15</v>
      </c>
      <c r="P26" s="7" t="s">
        <v>16</v>
      </c>
    </row>
    <row r="27" spans="1:16" x14ac:dyDescent="0.25">
      <c r="A27" s="13" t="s">
        <v>17</v>
      </c>
      <c r="B27" s="13">
        <v>35</v>
      </c>
      <c r="C27" s="138" t="s">
        <v>272</v>
      </c>
      <c r="D27" s="139">
        <v>58.26</v>
      </c>
      <c r="E27" s="140">
        <v>0</v>
      </c>
      <c r="F27" s="141">
        <f>SUM(D27:E27)</f>
        <v>58.26</v>
      </c>
      <c r="G27" s="142">
        <v>39.200000000000003</v>
      </c>
      <c r="H27" s="140">
        <v>0</v>
      </c>
      <c r="I27" s="143">
        <f>SUM(G27:H27)</f>
        <v>39.200000000000003</v>
      </c>
      <c r="J27" s="144">
        <v>79.400000000000006</v>
      </c>
      <c r="K27" s="140">
        <v>5</v>
      </c>
      <c r="L27" s="141">
        <f>SUM(J27:K27)</f>
        <v>84.4</v>
      </c>
      <c r="M27" s="140">
        <v>-16</v>
      </c>
      <c r="N27" s="145">
        <f>SUM(F27,I27,L27,M27)</f>
        <v>165.86</v>
      </c>
      <c r="O27" s="146">
        <f>N27-$N$27</f>
        <v>0</v>
      </c>
      <c r="P27" s="147" t="s">
        <v>387</v>
      </c>
    </row>
    <row r="28" spans="1:16" ht="15.75" thickBot="1" x14ac:dyDescent="0.3">
      <c r="A28" s="13" t="s">
        <v>18</v>
      </c>
      <c r="B28" s="13">
        <v>32</v>
      </c>
      <c r="C28" s="148" t="s">
        <v>273</v>
      </c>
      <c r="D28" s="149">
        <v>51.66</v>
      </c>
      <c r="E28" s="150">
        <v>0</v>
      </c>
      <c r="F28" s="151">
        <f>SUM(D28:E28)</f>
        <v>51.66</v>
      </c>
      <c r="G28" s="152">
        <v>40.5</v>
      </c>
      <c r="H28" s="150">
        <v>10</v>
      </c>
      <c r="I28" s="162">
        <f>SUM(G28:H28)</f>
        <v>50.5</v>
      </c>
      <c r="J28" s="153">
        <v>115.6</v>
      </c>
      <c r="K28" s="150" t="s">
        <v>277</v>
      </c>
      <c r="L28" s="151">
        <f>SUM(J28:K28)</f>
        <v>115.6</v>
      </c>
      <c r="M28" s="150">
        <v>-14</v>
      </c>
      <c r="N28" s="154">
        <f>SUM(F28,I28,L28,M28)</f>
        <v>203.76</v>
      </c>
      <c r="O28" s="146">
        <f>N28-$N$27</f>
        <v>37.899999999999977</v>
      </c>
      <c r="P28" s="156">
        <v>5</v>
      </c>
    </row>
    <row r="29" spans="1:16" ht="15.75" thickBot="1" x14ac:dyDescent="0.3">
      <c r="A29" s="201" t="s">
        <v>26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3"/>
    </row>
    <row r="30" spans="1:16" x14ac:dyDescent="0.25">
      <c r="A30" s="4" t="s">
        <v>1</v>
      </c>
      <c r="B30" s="4" t="s">
        <v>2</v>
      </c>
      <c r="C30" s="192" t="s">
        <v>27</v>
      </c>
      <c r="D30" s="194" t="s">
        <v>4</v>
      </c>
      <c r="E30" s="194"/>
      <c r="F30" s="194"/>
      <c r="G30" s="194" t="s">
        <v>5</v>
      </c>
      <c r="H30" s="194"/>
      <c r="I30" s="194"/>
      <c r="J30" s="194" t="s">
        <v>6</v>
      </c>
      <c r="K30" s="194"/>
      <c r="L30" s="194"/>
      <c r="M30" s="5" t="s">
        <v>28</v>
      </c>
      <c r="N30" s="6" t="s">
        <v>8</v>
      </c>
      <c r="O30" s="4"/>
      <c r="P30" s="4" t="s">
        <v>9</v>
      </c>
    </row>
    <row r="31" spans="1:16" ht="15.75" thickBot="1" x14ac:dyDescent="0.3">
      <c r="A31" s="7"/>
      <c r="B31" s="7" t="s">
        <v>10</v>
      </c>
      <c r="C31" s="193"/>
      <c r="D31" s="8" t="s">
        <v>11</v>
      </c>
      <c r="E31" s="8" t="s">
        <v>12</v>
      </c>
      <c r="F31" s="8" t="s">
        <v>8</v>
      </c>
      <c r="G31" s="8" t="s">
        <v>11</v>
      </c>
      <c r="H31" s="8" t="s">
        <v>12</v>
      </c>
      <c r="I31" s="8" t="s">
        <v>8</v>
      </c>
      <c r="J31" s="8" t="s">
        <v>11</v>
      </c>
      <c r="K31" s="8" t="s">
        <v>12</v>
      </c>
      <c r="L31" s="8" t="s">
        <v>8</v>
      </c>
      <c r="M31" s="9" t="s">
        <v>13</v>
      </c>
      <c r="N31" s="10" t="s">
        <v>14</v>
      </c>
      <c r="O31" s="7" t="s">
        <v>15</v>
      </c>
      <c r="P31" s="7" t="s">
        <v>16</v>
      </c>
    </row>
    <row r="32" spans="1:16" x14ac:dyDescent="0.25">
      <c r="A32" s="13" t="s">
        <v>17</v>
      </c>
      <c r="B32" s="13">
        <v>2</v>
      </c>
      <c r="C32" s="138" t="s">
        <v>229</v>
      </c>
      <c r="D32" s="139">
        <v>40</v>
      </c>
      <c r="E32" s="140">
        <v>0</v>
      </c>
      <c r="F32" s="141">
        <f t="shared" ref="F32:F47" si="7">SUM(D32:E32)</f>
        <v>40</v>
      </c>
      <c r="G32" s="142">
        <v>21</v>
      </c>
      <c r="H32" s="140">
        <v>0</v>
      </c>
      <c r="I32" s="143">
        <f t="shared" ref="I32:I47" si="8">SUM(G32:H32)</f>
        <v>21</v>
      </c>
      <c r="J32" s="144">
        <v>52.8</v>
      </c>
      <c r="K32" s="140">
        <v>0</v>
      </c>
      <c r="L32" s="141">
        <f t="shared" ref="L32:L47" si="9">SUM(J32:K32)</f>
        <v>52.8</v>
      </c>
      <c r="M32" s="140">
        <v>-6</v>
      </c>
      <c r="N32" s="145">
        <f t="shared" ref="N32:N47" si="10">SUM(F32,I32,L32,M32)</f>
        <v>107.8</v>
      </c>
      <c r="O32" s="146">
        <f t="shared" ref="O32:O40" si="11">N32-$N$32</f>
        <v>0</v>
      </c>
      <c r="P32" s="147">
        <v>20</v>
      </c>
    </row>
    <row r="33" spans="1:16" x14ac:dyDescent="0.25">
      <c r="A33" s="13" t="s">
        <v>18</v>
      </c>
      <c r="B33" s="13">
        <v>1</v>
      </c>
      <c r="C33" s="138" t="s">
        <v>227</v>
      </c>
      <c r="D33" s="139">
        <v>41</v>
      </c>
      <c r="E33" s="140">
        <v>0</v>
      </c>
      <c r="F33" s="151">
        <f t="shared" si="7"/>
        <v>41</v>
      </c>
      <c r="G33" s="142">
        <v>21.8</v>
      </c>
      <c r="H33" s="140">
        <v>5</v>
      </c>
      <c r="I33" s="162">
        <f t="shared" si="8"/>
        <v>26.8</v>
      </c>
      <c r="J33" s="144">
        <v>54.8</v>
      </c>
      <c r="K33" s="140">
        <v>0</v>
      </c>
      <c r="L33" s="151">
        <f t="shared" si="9"/>
        <v>54.8</v>
      </c>
      <c r="M33" s="140">
        <v>-6</v>
      </c>
      <c r="N33" s="154">
        <f t="shared" si="10"/>
        <v>116.6</v>
      </c>
      <c r="O33" s="146">
        <f t="shared" si="11"/>
        <v>8.7999999999999972</v>
      </c>
      <c r="P33" s="147">
        <v>19</v>
      </c>
    </row>
    <row r="34" spans="1:16" x14ac:dyDescent="0.25">
      <c r="A34" s="12" t="s">
        <v>19</v>
      </c>
      <c r="B34" s="13">
        <v>11</v>
      </c>
      <c r="C34" s="138" t="s">
        <v>242</v>
      </c>
      <c r="D34" s="139">
        <v>47.67</v>
      </c>
      <c r="E34" s="140">
        <v>0</v>
      </c>
      <c r="F34" s="151">
        <f t="shared" si="7"/>
        <v>47.67</v>
      </c>
      <c r="G34" s="142">
        <v>22.9</v>
      </c>
      <c r="H34" s="140">
        <v>0</v>
      </c>
      <c r="I34" s="162">
        <f t="shared" si="8"/>
        <v>22.9</v>
      </c>
      <c r="J34" s="144">
        <v>58.1</v>
      </c>
      <c r="K34" s="140">
        <v>0</v>
      </c>
      <c r="L34" s="151">
        <f t="shared" si="9"/>
        <v>58.1</v>
      </c>
      <c r="M34" s="140">
        <v>-10</v>
      </c>
      <c r="N34" s="154">
        <f t="shared" si="10"/>
        <v>118.66999999999999</v>
      </c>
      <c r="O34" s="146">
        <f t="shared" si="11"/>
        <v>10.86999999999999</v>
      </c>
      <c r="P34" s="147">
        <v>18</v>
      </c>
    </row>
    <row r="35" spans="1:16" x14ac:dyDescent="0.25">
      <c r="A35" s="13" t="s">
        <v>20</v>
      </c>
      <c r="B35" s="13">
        <v>25</v>
      </c>
      <c r="C35" s="138" t="s">
        <v>124</v>
      </c>
      <c r="D35" s="139">
        <v>45.04</v>
      </c>
      <c r="E35" s="140">
        <v>5</v>
      </c>
      <c r="F35" s="151">
        <f t="shared" si="7"/>
        <v>50.04</v>
      </c>
      <c r="G35" s="142">
        <v>26.1</v>
      </c>
      <c r="H35" s="140">
        <v>0</v>
      </c>
      <c r="I35" s="162">
        <f t="shared" si="8"/>
        <v>26.1</v>
      </c>
      <c r="J35" s="144">
        <v>61</v>
      </c>
      <c r="K35" s="140">
        <v>0</v>
      </c>
      <c r="L35" s="151">
        <f t="shared" si="9"/>
        <v>61</v>
      </c>
      <c r="M35" s="140">
        <v>-10</v>
      </c>
      <c r="N35" s="154">
        <f t="shared" si="10"/>
        <v>127.13999999999999</v>
      </c>
      <c r="O35" s="146">
        <f t="shared" si="11"/>
        <v>19.339999999999989</v>
      </c>
      <c r="P35" s="147">
        <v>16</v>
      </c>
    </row>
    <row r="36" spans="1:16" x14ac:dyDescent="0.25">
      <c r="A36" s="13" t="s">
        <v>21</v>
      </c>
      <c r="B36" s="12">
        <v>33</v>
      </c>
      <c r="C36" s="157" t="s">
        <v>275</v>
      </c>
      <c r="D36" s="139">
        <v>42.31</v>
      </c>
      <c r="E36" s="158">
        <v>0</v>
      </c>
      <c r="F36" s="151">
        <f t="shared" si="7"/>
        <v>42.31</v>
      </c>
      <c r="G36" s="159">
        <v>26</v>
      </c>
      <c r="H36" s="158">
        <v>5</v>
      </c>
      <c r="I36" s="162">
        <f t="shared" si="8"/>
        <v>31</v>
      </c>
      <c r="J36" s="160">
        <v>57.2</v>
      </c>
      <c r="K36" s="158">
        <v>5</v>
      </c>
      <c r="L36" s="151">
        <f t="shared" si="9"/>
        <v>62.2</v>
      </c>
      <c r="M36" s="158">
        <v>-6</v>
      </c>
      <c r="N36" s="154">
        <f t="shared" si="10"/>
        <v>129.51</v>
      </c>
      <c r="O36" s="146">
        <f t="shared" si="11"/>
        <v>21.709999999999994</v>
      </c>
      <c r="P36" s="161">
        <v>15</v>
      </c>
    </row>
    <row r="37" spans="1:16" x14ac:dyDescent="0.25">
      <c r="A37" s="13" t="s">
        <v>22</v>
      </c>
      <c r="B37" s="13">
        <v>21</v>
      </c>
      <c r="C37" s="157" t="s">
        <v>129</v>
      </c>
      <c r="D37" s="139">
        <v>44.63</v>
      </c>
      <c r="E37" s="158">
        <v>0</v>
      </c>
      <c r="F37" s="151">
        <f t="shared" si="7"/>
        <v>44.63</v>
      </c>
      <c r="G37" s="159">
        <v>25.8</v>
      </c>
      <c r="H37" s="158">
        <v>5</v>
      </c>
      <c r="I37" s="162">
        <f t="shared" si="8"/>
        <v>30.8</v>
      </c>
      <c r="J37" s="160">
        <v>61.8</v>
      </c>
      <c r="K37" s="158">
        <v>5</v>
      </c>
      <c r="L37" s="151">
        <f t="shared" si="9"/>
        <v>66.8</v>
      </c>
      <c r="M37" s="158">
        <v>-8</v>
      </c>
      <c r="N37" s="154">
        <f t="shared" si="10"/>
        <v>134.23000000000002</v>
      </c>
      <c r="O37" s="146">
        <f t="shared" si="11"/>
        <v>26.430000000000021</v>
      </c>
      <c r="P37" s="161">
        <v>14</v>
      </c>
    </row>
    <row r="38" spans="1:16" x14ac:dyDescent="0.25">
      <c r="A38" s="13" t="s">
        <v>23</v>
      </c>
      <c r="B38" s="13">
        <v>31</v>
      </c>
      <c r="C38" s="157" t="s">
        <v>120</v>
      </c>
      <c r="D38" s="139">
        <v>47.04</v>
      </c>
      <c r="E38" s="158">
        <v>0</v>
      </c>
      <c r="F38" s="151">
        <f t="shared" si="7"/>
        <v>47.04</v>
      </c>
      <c r="G38" s="159">
        <v>32.299999999999997</v>
      </c>
      <c r="H38" s="158">
        <v>0</v>
      </c>
      <c r="I38" s="162">
        <f t="shared" si="8"/>
        <v>32.299999999999997</v>
      </c>
      <c r="J38" s="160">
        <v>63.8</v>
      </c>
      <c r="K38" s="158">
        <v>0</v>
      </c>
      <c r="L38" s="151">
        <f t="shared" si="9"/>
        <v>63.8</v>
      </c>
      <c r="M38" s="158">
        <v>-8</v>
      </c>
      <c r="N38" s="154">
        <f t="shared" si="10"/>
        <v>135.13999999999999</v>
      </c>
      <c r="O38" s="146">
        <f t="shared" si="11"/>
        <v>27.339999999999989</v>
      </c>
      <c r="P38" s="161">
        <v>12</v>
      </c>
    </row>
    <row r="39" spans="1:16" x14ac:dyDescent="0.25">
      <c r="A39" s="13" t="s">
        <v>24</v>
      </c>
      <c r="B39" s="13">
        <v>13</v>
      </c>
      <c r="C39" s="157" t="s">
        <v>236</v>
      </c>
      <c r="D39" s="139">
        <v>45.37</v>
      </c>
      <c r="E39" s="158">
        <v>5</v>
      </c>
      <c r="F39" s="151">
        <f t="shared" si="7"/>
        <v>50.37</v>
      </c>
      <c r="G39" s="159">
        <v>28.7</v>
      </c>
      <c r="H39" s="158">
        <v>0</v>
      </c>
      <c r="I39" s="162">
        <f t="shared" si="8"/>
        <v>28.7</v>
      </c>
      <c r="J39" s="160">
        <v>62.6</v>
      </c>
      <c r="K39" s="158">
        <v>0</v>
      </c>
      <c r="L39" s="151">
        <f t="shared" si="9"/>
        <v>62.6</v>
      </c>
      <c r="M39" s="158">
        <v>-4</v>
      </c>
      <c r="N39" s="154">
        <f t="shared" si="10"/>
        <v>137.66999999999999</v>
      </c>
      <c r="O39" s="146">
        <f t="shared" si="11"/>
        <v>29.86999999999999</v>
      </c>
      <c r="P39" s="161">
        <v>11</v>
      </c>
    </row>
    <row r="40" spans="1:16" x14ac:dyDescent="0.25">
      <c r="A40" s="12" t="s">
        <v>30</v>
      </c>
      <c r="B40" s="13">
        <v>20</v>
      </c>
      <c r="C40" s="148" t="s">
        <v>127</v>
      </c>
      <c r="D40" s="149">
        <v>46.08</v>
      </c>
      <c r="E40" s="150">
        <v>0</v>
      </c>
      <c r="F40" s="151">
        <f t="shared" si="7"/>
        <v>46.08</v>
      </c>
      <c r="G40" s="152">
        <v>27.5</v>
      </c>
      <c r="H40" s="150">
        <v>0</v>
      </c>
      <c r="I40" s="162">
        <f t="shared" si="8"/>
        <v>27.5</v>
      </c>
      <c r="J40" s="153">
        <v>68.2</v>
      </c>
      <c r="K40" s="150">
        <v>0</v>
      </c>
      <c r="L40" s="151">
        <f t="shared" si="9"/>
        <v>68.2</v>
      </c>
      <c r="M40" s="150">
        <v>-4</v>
      </c>
      <c r="N40" s="154">
        <f t="shared" si="10"/>
        <v>137.78</v>
      </c>
      <c r="O40" s="146">
        <f t="shared" si="11"/>
        <v>29.980000000000004</v>
      </c>
      <c r="P40" s="161">
        <v>10</v>
      </c>
    </row>
    <row r="41" spans="1:16" x14ac:dyDescent="0.25">
      <c r="A41" s="12" t="s">
        <v>76</v>
      </c>
      <c r="B41" s="13">
        <v>7</v>
      </c>
      <c r="C41" s="148" t="s">
        <v>266</v>
      </c>
      <c r="D41" s="149">
        <v>42.97</v>
      </c>
      <c r="E41" s="150">
        <v>0</v>
      </c>
      <c r="F41" s="151">
        <f t="shared" si="7"/>
        <v>42.97</v>
      </c>
      <c r="G41" s="152">
        <v>27.8</v>
      </c>
      <c r="H41" s="150">
        <v>15</v>
      </c>
      <c r="I41" s="162">
        <f t="shared" si="8"/>
        <v>42.8</v>
      </c>
      <c r="J41" s="153">
        <v>56.8</v>
      </c>
      <c r="K41" s="150">
        <v>5</v>
      </c>
      <c r="L41" s="151">
        <f t="shared" si="9"/>
        <v>61.8</v>
      </c>
      <c r="M41" s="150">
        <v>-8</v>
      </c>
      <c r="N41" s="154">
        <f t="shared" si="10"/>
        <v>139.57</v>
      </c>
      <c r="O41" s="146">
        <f t="shared" ref="O41:O47" si="12">N41-$N$32</f>
        <v>31.769999999999996</v>
      </c>
      <c r="P41" s="161">
        <v>9</v>
      </c>
    </row>
    <row r="42" spans="1:16" x14ac:dyDescent="0.25">
      <c r="A42" s="12" t="s">
        <v>77</v>
      </c>
      <c r="B42" s="13">
        <v>26</v>
      </c>
      <c r="C42" s="148" t="s">
        <v>126</v>
      </c>
      <c r="D42" s="149">
        <v>51.04</v>
      </c>
      <c r="E42" s="150">
        <v>0</v>
      </c>
      <c r="F42" s="151">
        <f t="shared" si="7"/>
        <v>51.04</v>
      </c>
      <c r="G42" s="152">
        <v>36.6</v>
      </c>
      <c r="H42" s="150">
        <v>0</v>
      </c>
      <c r="I42" s="162">
        <f t="shared" si="8"/>
        <v>36.6</v>
      </c>
      <c r="J42" s="153">
        <v>64.599999999999994</v>
      </c>
      <c r="K42" s="150">
        <v>0</v>
      </c>
      <c r="L42" s="151">
        <f t="shared" si="9"/>
        <v>64.599999999999994</v>
      </c>
      <c r="M42" s="150">
        <v>-12</v>
      </c>
      <c r="N42" s="154">
        <f t="shared" si="10"/>
        <v>140.24</v>
      </c>
      <c r="O42" s="146">
        <f t="shared" si="12"/>
        <v>32.440000000000012</v>
      </c>
      <c r="P42" s="161">
        <v>8</v>
      </c>
    </row>
    <row r="43" spans="1:16" x14ac:dyDescent="0.25">
      <c r="A43" s="12" t="s">
        <v>79</v>
      </c>
      <c r="B43" s="13">
        <v>37</v>
      </c>
      <c r="C43" s="148" t="s">
        <v>128</v>
      </c>
      <c r="D43" s="149">
        <v>45.25</v>
      </c>
      <c r="E43" s="150">
        <v>0</v>
      </c>
      <c r="F43" s="151">
        <f t="shared" si="7"/>
        <v>45.25</v>
      </c>
      <c r="G43" s="152">
        <v>34.700000000000003</v>
      </c>
      <c r="H43" s="150">
        <v>0</v>
      </c>
      <c r="I43" s="162">
        <f t="shared" si="8"/>
        <v>34.700000000000003</v>
      </c>
      <c r="J43" s="153">
        <v>70.599999999999994</v>
      </c>
      <c r="K43" s="150">
        <v>0</v>
      </c>
      <c r="L43" s="151">
        <f t="shared" si="9"/>
        <v>70.599999999999994</v>
      </c>
      <c r="M43" s="150">
        <v>-10</v>
      </c>
      <c r="N43" s="154">
        <f t="shared" si="10"/>
        <v>140.55000000000001</v>
      </c>
      <c r="O43" s="146">
        <f t="shared" si="12"/>
        <v>32.750000000000014</v>
      </c>
      <c r="P43" s="161">
        <v>7</v>
      </c>
    </row>
    <row r="44" spans="1:16" x14ac:dyDescent="0.25">
      <c r="A44" s="12" t="s">
        <v>80</v>
      </c>
      <c r="B44" s="13">
        <v>9</v>
      </c>
      <c r="C44" s="148" t="s">
        <v>228</v>
      </c>
      <c r="D44" s="149">
        <v>50.41</v>
      </c>
      <c r="E44" s="150">
        <v>0</v>
      </c>
      <c r="F44" s="151">
        <f t="shared" si="7"/>
        <v>50.41</v>
      </c>
      <c r="G44" s="152">
        <v>32.200000000000003</v>
      </c>
      <c r="H44" s="150">
        <v>5</v>
      </c>
      <c r="I44" s="162">
        <f t="shared" si="8"/>
        <v>37.200000000000003</v>
      </c>
      <c r="J44" s="153">
        <v>68.8</v>
      </c>
      <c r="K44" s="150">
        <v>0</v>
      </c>
      <c r="L44" s="151">
        <f t="shared" si="9"/>
        <v>68.8</v>
      </c>
      <c r="M44" s="150">
        <v>-14</v>
      </c>
      <c r="N44" s="154">
        <f t="shared" si="10"/>
        <v>142.41</v>
      </c>
      <c r="O44" s="146">
        <f t="shared" si="12"/>
        <v>34.61</v>
      </c>
      <c r="P44" s="161">
        <v>6</v>
      </c>
    </row>
    <row r="45" spans="1:16" x14ac:dyDescent="0.25">
      <c r="A45" s="12" t="s">
        <v>92</v>
      </c>
      <c r="B45" s="13">
        <v>29</v>
      </c>
      <c r="C45" s="148" t="s">
        <v>121</v>
      </c>
      <c r="D45" s="149">
        <v>48.24</v>
      </c>
      <c r="E45" s="150">
        <v>0</v>
      </c>
      <c r="F45" s="151">
        <f t="shared" si="7"/>
        <v>48.24</v>
      </c>
      <c r="G45" s="152">
        <v>38.1</v>
      </c>
      <c r="H45" s="150">
        <v>5</v>
      </c>
      <c r="I45" s="162">
        <f t="shared" si="8"/>
        <v>43.1</v>
      </c>
      <c r="J45" s="153">
        <v>64.2</v>
      </c>
      <c r="K45" s="150">
        <v>0</v>
      </c>
      <c r="L45" s="151">
        <f t="shared" si="9"/>
        <v>64.2</v>
      </c>
      <c r="M45" s="150">
        <v>-12</v>
      </c>
      <c r="N45" s="154">
        <f t="shared" si="10"/>
        <v>143.54000000000002</v>
      </c>
      <c r="O45" s="146">
        <f t="shared" si="12"/>
        <v>35.740000000000023</v>
      </c>
      <c r="P45" s="161">
        <v>5</v>
      </c>
    </row>
    <row r="46" spans="1:16" x14ac:dyDescent="0.25">
      <c r="A46" s="12" t="s">
        <v>93</v>
      </c>
      <c r="B46" s="13">
        <v>10</v>
      </c>
      <c r="C46" s="148" t="s">
        <v>267</v>
      </c>
      <c r="D46" s="149">
        <v>50.2</v>
      </c>
      <c r="E46" s="150">
        <v>0</v>
      </c>
      <c r="F46" s="151">
        <f t="shared" si="7"/>
        <v>50.2</v>
      </c>
      <c r="G46" s="152">
        <v>29.6</v>
      </c>
      <c r="H46" s="150">
        <v>5</v>
      </c>
      <c r="I46" s="162">
        <f t="shared" si="8"/>
        <v>34.6</v>
      </c>
      <c r="J46" s="153">
        <v>69.900000000000006</v>
      </c>
      <c r="K46" s="150">
        <v>0</v>
      </c>
      <c r="L46" s="151">
        <f t="shared" si="9"/>
        <v>69.900000000000006</v>
      </c>
      <c r="M46" s="150">
        <v>-10</v>
      </c>
      <c r="N46" s="154">
        <f t="shared" si="10"/>
        <v>144.70000000000002</v>
      </c>
      <c r="O46" s="146">
        <f t="shared" si="12"/>
        <v>36.90000000000002</v>
      </c>
      <c r="P46" s="161">
        <v>4</v>
      </c>
    </row>
    <row r="47" spans="1:16" ht="15.75" thickBot="1" x14ac:dyDescent="0.3">
      <c r="A47" s="12" t="s">
        <v>81</v>
      </c>
      <c r="B47" s="13">
        <v>34</v>
      </c>
      <c r="C47" s="148" t="s">
        <v>274</v>
      </c>
      <c r="D47" s="149">
        <v>47.78</v>
      </c>
      <c r="E47" s="150">
        <v>5</v>
      </c>
      <c r="F47" s="151">
        <f t="shared" si="7"/>
        <v>52.78</v>
      </c>
      <c r="G47" s="152">
        <v>52.6</v>
      </c>
      <c r="H47" s="150">
        <v>5</v>
      </c>
      <c r="I47" s="162">
        <f t="shared" si="8"/>
        <v>57.6</v>
      </c>
      <c r="J47" s="153">
        <v>65.900000000000006</v>
      </c>
      <c r="K47" s="150">
        <v>0</v>
      </c>
      <c r="L47" s="151">
        <f t="shared" si="9"/>
        <v>65.900000000000006</v>
      </c>
      <c r="M47" s="150">
        <v>-10</v>
      </c>
      <c r="N47" s="154">
        <f t="shared" si="10"/>
        <v>166.28</v>
      </c>
      <c r="O47" s="146">
        <f t="shared" si="12"/>
        <v>58.480000000000004</v>
      </c>
      <c r="P47" s="161">
        <v>3</v>
      </c>
    </row>
    <row r="48" spans="1:16" x14ac:dyDescent="0.25">
      <c r="A48" s="4" t="s">
        <v>1</v>
      </c>
      <c r="B48" s="4" t="s">
        <v>2</v>
      </c>
      <c r="C48" s="192" t="s">
        <v>31</v>
      </c>
      <c r="D48" s="194" t="s">
        <v>4</v>
      </c>
      <c r="E48" s="194"/>
      <c r="F48" s="194"/>
      <c r="G48" s="194" t="s">
        <v>5</v>
      </c>
      <c r="H48" s="194"/>
      <c r="I48" s="194"/>
      <c r="J48" s="194" t="s">
        <v>6</v>
      </c>
      <c r="K48" s="194"/>
      <c r="L48" s="194"/>
      <c r="M48" s="5" t="s">
        <v>28</v>
      </c>
      <c r="N48" s="6" t="s">
        <v>8</v>
      </c>
      <c r="O48" s="4"/>
      <c r="P48" s="4" t="s">
        <v>9</v>
      </c>
    </row>
    <row r="49" spans="1:16" ht="15.75" thickBot="1" x14ac:dyDescent="0.3">
      <c r="A49" s="7"/>
      <c r="B49" s="7" t="s">
        <v>10</v>
      </c>
      <c r="C49" s="193"/>
      <c r="D49" s="8" t="s">
        <v>11</v>
      </c>
      <c r="E49" s="8" t="s">
        <v>12</v>
      </c>
      <c r="F49" s="8" t="s">
        <v>8</v>
      </c>
      <c r="G49" s="8" t="s">
        <v>11</v>
      </c>
      <c r="H49" s="8" t="s">
        <v>12</v>
      </c>
      <c r="I49" s="8" t="s">
        <v>8</v>
      </c>
      <c r="J49" s="8" t="s">
        <v>11</v>
      </c>
      <c r="K49" s="8" t="s">
        <v>12</v>
      </c>
      <c r="L49" s="8" t="s">
        <v>8</v>
      </c>
      <c r="M49" s="9" t="s">
        <v>13</v>
      </c>
      <c r="N49" s="10" t="s">
        <v>14</v>
      </c>
      <c r="O49" s="7" t="s">
        <v>15</v>
      </c>
      <c r="P49" s="7" t="s">
        <v>16</v>
      </c>
    </row>
    <row r="50" spans="1:16" x14ac:dyDescent="0.25">
      <c r="A50" s="15" t="s">
        <v>17</v>
      </c>
      <c r="B50" s="11">
        <v>12</v>
      </c>
      <c r="C50" s="163" t="s">
        <v>243</v>
      </c>
      <c r="D50" s="164">
        <v>51.07</v>
      </c>
      <c r="E50" s="165">
        <v>0</v>
      </c>
      <c r="F50" s="166">
        <f>SUM(D50:E50)</f>
        <v>51.07</v>
      </c>
      <c r="G50" s="167">
        <v>23.7</v>
      </c>
      <c r="H50" s="165">
        <v>0</v>
      </c>
      <c r="I50" s="168">
        <f>SUM(G50:H50)</f>
        <v>23.7</v>
      </c>
      <c r="J50" s="169">
        <v>63.2</v>
      </c>
      <c r="K50" s="165">
        <v>0</v>
      </c>
      <c r="L50" s="166">
        <f>SUM(J50:K50)</f>
        <v>63.2</v>
      </c>
      <c r="M50" s="165">
        <v>-14</v>
      </c>
      <c r="N50" s="170">
        <f>SUM(F50,I50,L50,M50)</f>
        <v>123.97</v>
      </c>
      <c r="O50" s="171">
        <f>N50-$N$50</f>
        <v>0</v>
      </c>
      <c r="P50" s="172">
        <v>17</v>
      </c>
    </row>
    <row r="51" spans="1:16" x14ac:dyDescent="0.25">
      <c r="A51" s="14" t="s">
        <v>18</v>
      </c>
      <c r="B51" s="13">
        <v>8</v>
      </c>
      <c r="C51" s="138" t="s">
        <v>265</v>
      </c>
      <c r="D51" s="139">
        <v>49.37</v>
      </c>
      <c r="E51" s="140">
        <v>0</v>
      </c>
      <c r="F51" s="151">
        <f>SUM(D51:E51)</f>
        <v>49.37</v>
      </c>
      <c r="G51" s="142">
        <v>30.8</v>
      </c>
      <c r="H51" s="140">
        <v>0</v>
      </c>
      <c r="I51" s="162">
        <f>SUM(G51:H51)</f>
        <v>30.8</v>
      </c>
      <c r="J51" s="144">
        <v>72.2</v>
      </c>
      <c r="K51" s="140">
        <v>0</v>
      </c>
      <c r="L51" s="151">
        <f>SUM(J51:K51)</f>
        <v>72.2</v>
      </c>
      <c r="M51" s="140">
        <v>-18</v>
      </c>
      <c r="N51" s="154">
        <f>SUM(F51,I51,L51,M51)</f>
        <v>134.37</v>
      </c>
      <c r="O51" s="146">
        <f>N51-$N$50</f>
        <v>10.400000000000006</v>
      </c>
      <c r="P51" s="147">
        <v>13</v>
      </c>
    </row>
    <row r="52" spans="1:16" ht="15.75" thickBot="1" x14ac:dyDescent="0.3">
      <c r="A52" s="181" t="s">
        <v>19</v>
      </c>
      <c r="B52" s="7">
        <v>17</v>
      </c>
      <c r="C52" s="182" t="s">
        <v>270</v>
      </c>
      <c r="D52" s="183">
        <v>61.32</v>
      </c>
      <c r="E52" s="184">
        <v>0</v>
      </c>
      <c r="F52" s="185">
        <f>SUM(D52:E52)</f>
        <v>61.32</v>
      </c>
      <c r="G52" s="186">
        <v>93.8</v>
      </c>
      <c r="H52" s="184">
        <v>0</v>
      </c>
      <c r="I52" s="187">
        <f>SUM(G52:H52)</f>
        <v>93.8</v>
      </c>
      <c r="J52" s="188">
        <v>96.6</v>
      </c>
      <c r="K52" s="184">
        <v>5</v>
      </c>
      <c r="L52" s="185">
        <f>SUM(J52:K52)</f>
        <v>101.6</v>
      </c>
      <c r="M52" s="184">
        <v>-18</v>
      </c>
      <c r="N52" s="189">
        <f>SUM(F52,I52,L52,M52)</f>
        <v>238.72000000000003</v>
      </c>
      <c r="O52" s="190">
        <f>N52-$N$50</f>
        <v>114.75000000000003</v>
      </c>
      <c r="P52" s="191" t="s">
        <v>387</v>
      </c>
    </row>
    <row r="54" spans="1:16" x14ac:dyDescent="0.25">
      <c r="C54" s="1"/>
      <c r="L54" s="3" t="s">
        <v>33</v>
      </c>
      <c r="M54" s="3"/>
      <c r="N54" s="3"/>
      <c r="O54" s="2"/>
    </row>
    <row r="55" spans="1:16" x14ac:dyDescent="0.25">
      <c r="L55" s="3"/>
      <c r="M55" s="3" t="s">
        <v>34</v>
      </c>
      <c r="N55" s="3"/>
      <c r="O55" s="2"/>
    </row>
    <row r="57" spans="1:16" x14ac:dyDescent="0.25">
      <c r="C57" s="78" t="s">
        <v>263</v>
      </c>
    </row>
    <row r="58" spans="1:16" x14ac:dyDescent="0.25">
      <c r="C58" s="78" t="s">
        <v>264</v>
      </c>
    </row>
  </sheetData>
  <sortState ref="B37:N52">
    <sortCondition ref="N37:N52"/>
  </sortState>
  <mergeCells count="21">
    <mergeCell ref="A1:P1"/>
    <mergeCell ref="A2:P2"/>
    <mergeCell ref="A3:P3"/>
    <mergeCell ref="A4:P4"/>
    <mergeCell ref="J30:L30"/>
    <mergeCell ref="C25:C26"/>
    <mergeCell ref="D25:F25"/>
    <mergeCell ref="G25:I25"/>
    <mergeCell ref="J25:L25"/>
    <mergeCell ref="A29:P29"/>
    <mergeCell ref="C5:C6"/>
    <mergeCell ref="D5:F5"/>
    <mergeCell ref="G5:I5"/>
    <mergeCell ref="J5:L5"/>
    <mergeCell ref="C48:C49"/>
    <mergeCell ref="D48:F48"/>
    <mergeCell ref="G48:I48"/>
    <mergeCell ref="J48:L48"/>
    <mergeCell ref="C30:C31"/>
    <mergeCell ref="D30:F30"/>
    <mergeCell ref="G30:I30"/>
  </mergeCells>
  <phoneticPr fontId="22" type="noConversion"/>
  <pageMargins left="0.23622047244094491" right="0.23622047244094491" top="0.74803149606299213" bottom="0.35433070866141736" header="0.31496062992125984" footer="0.31496062992125984"/>
  <pageSetup paperSize="9" scale="7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23" sqref="B23"/>
    </sheetView>
  </sheetViews>
  <sheetFormatPr defaultRowHeight="15" x14ac:dyDescent="0.25"/>
  <cols>
    <col min="1" max="1" width="5" style="77" bestFit="1" customWidth="1"/>
    <col min="2" max="2" width="4.140625" style="77" bestFit="1" customWidth="1"/>
    <col min="3" max="3" width="19.42578125" bestFit="1" customWidth="1"/>
    <col min="4" max="4" width="7" style="77" bestFit="1" customWidth="1"/>
    <col min="5" max="5" width="6.42578125" style="77" bestFit="1" customWidth="1"/>
    <col min="6" max="6" width="17.85546875" bestFit="1" customWidth="1"/>
    <col min="7" max="7" width="7" style="77" bestFit="1" customWidth="1"/>
    <col min="8" max="8" width="6.42578125" style="77" bestFit="1" customWidth="1"/>
    <col min="9" max="9" width="6" style="77" bestFit="1" customWidth="1"/>
  </cols>
  <sheetData>
    <row r="1" spans="1:9" x14ac:dyDescent="0.25">
      <c r="A1" s="205" t="s">
        <v>98</v>
      </c>
      <c r="B1" s="205"/>
      <c r="C1" s="205"/>
      <c r="D1" s="205"/>
      <c r="E1" s="205"/>
      <c r="F1" s="205"/>
      <c r="G1" s="205"/>
      <c r="H1" s="205"/>
      <c r="I1" s="205"/>
    </row>
    <row r="2" spans="1:9" x14ac:dyDescent="0.25">
      <c r="A2" s="205" t="s">
        <v>99</v>
      </c>
      <c r="B2" s="205"/>
      <c r="C2" s="205"/>
      <c r="D2" s="205"/>
      <c r="E2" s="205"/>
      <c r="F2" s="205"/>
      <c r="G2" s="205"/>
      <c r="H2" s="205"/>
      <c r="I2" s="205"/>
    </row>
    <row r="3" spans="1:9" ht="15.75" thickBot="1" x14ac:dyDescent="0.3">
      <c r="A3" s="205" t="s">
        <v>100</v>
      </c>
      <c r="B3" s="205"/>
      <c r="C3" s="205"/>
      <c r="D3" s="205"/>
      <c r="E3" s="205"/>
      <c r="F3" s="205"/>
      <c r="G3" s="205"/>
      <c r="H3" s="205"/>
      <c r="I3" s="205"/>
    </row>
    <row r="4" spans="1:9" x14ac:dyDescent="0.25">
      <c r="A4" s="59" t="s">
        <v>101</v>
      </c>
      <c r="B4" s="60" t="s">
        <v>102</v>
      </c>
      <c r="C4" s="61" t="s">
        <v>103</v>
      </c>
      <c r="D4" s="60" t="s">
        <v>11</v>
      </c>
      <c r="E4" s="60" t="s">
        <v>104</v>
      </c>
      <c r="F4" s="61" t="s">
        <v>105</v>
      </c>
      <c r="G4" s="60" t="s">
        <v>11</v>
      </c>
      <c r="H4" s="60" t="s">
        <v>104</v>
      </c>
      <c r="I4" s="62" t="s">
        <v>106</v>
      </c>
    </row>
    <row r="5" spans="1:9" ht="15.75" thickBot="1" x14ac:dyDescent="0.3">
      <c r="A5" s="63"/>
      <c r="B5" s="64" t="s">
        <v>107</v>
      </c>
      <c r="C5" s="65"/>
      <c r="D5" s="64"/>
      <c r="E5" s="64" t="s">
        <v>108</v>
      </c>
      <c r="F5" s="65"/>
      <c r="G5" s="64"/>
      <c r="H5" s="64" t="s">
        <v>108</v>
      </c>
      <c r="I5" s="66"/>
    </row>
    <row r="6" spans="1:9" x14ac:dyDescent="0.25">
      <c r="A6" s="67">
        <v>2005</v>
      </c>
      <c r="B6" s="68" t="s">
        <v>17</v>
      </c>
      <c r="C6" s="69" t="s">
        <v>109</v>
      </c>
      <c r="D6" s="68">
        <v>107.69</v>
      </c>
      <c r="E6" s="68">
        <v>18</v>
      </c>
      <c r="F6" s="69" t="s">
        <v>110</v>
      </c>
      <c r="G6" s="68">
        <v>120.25</v>
      </c>
      <c r="H6" s="68">
        <v>9</v>
      </c>
      <c r="I6" s="70">
        <v>27</v>
      </c>
    </row>
    <row r="7" spans="1:9" x14ac:dyDescent="0.25">
      <c r="A7" s="71">
        <v>2006</v>
      </c>
      <c r="B7" s="72" t="s">
        <v>18</v>
      </c>
      <c r="C7" s="73" t="s">
        <v>111</v>
      </c>
      <c r="D7" s="72">
        <v>112.41</v>
      </c>
      <c r="E7" s="72">
        <v>17</v>
      </c>
      <c r="F7" s="73" t="s">
        <v>110</v>
      </c>
      <c r="G7" s="72">
        <v>111.22</v>
      </c>
      <c r="H7" s="72">
        <v>16</v>
      </c>
      <c r="I7" s="74">
        <v>33</v>
      </c>
    </row>
    <row r="8" spans="1:9" x14ac:dyDescent="0.25">
      <c r="A8" s="71">
        <v>2007</v>
      </c>
      <c r="B8" s="72" t="s">
        <v>19</v>
      </c>
      <c r="C8" s="73" t="s">
        <v>112</v>
      </c>
      <c r="D8" s="72">
        <v>106.28</v>
      </c>
      <c r="E8" s="72">
        <v>22</v>
      </c>
      <c r="F8" s="73" t="s">
        <v>110</v>
      </c>
      <c r="G8" s="72">
        <v>105.55</v>
      </c>
      <c r="H8" s="72">
        <v>12</v>
      </c>
      <c r="I8" s="74">
        <v>34</v>
      </c>
    </row>
    <row r="9" spans="1:9" x14ac:dyDescent="0.25">
      <c r="A9" s="71">
        <v>2008</v>
      </c>
      <c r="B9" s="72" t="s">
        <v>20</v>
      </c>
      <c r="C9" s="73" t="s">
        <v>112</v>
      </c>
      <c r="D9" s="75">
        <v>100.46</v>
      </c>
      <c r="E9" s="72">
        <v>19</v>
      </c>
      <c r="F9" s="73" t="s">
        <v>110</v>
      </c>
      <c r="G9" s="72">
        <v>107.91</v>
      </c>
      <c r="H9" s="72">
        <v>11</v>
      </c>
      <c r="I9" s="74">
        <v>30</v>
      </c>
    </row>
    <row r="10" spans="1:9" x14ac:dyDescent="0.25">
      <c r="A10" s="71">
        <v>2009</v>
      </c>
      <c r="B10" s="72" t="s">
        <v>21</v>
      </c>
      <c r="C10" s="73" t="s">
        <v>113</v>
      </c>
      <c r="D10" s="72">
        <v>102.28</v>
      </c>
      <c r="E10" s="72">
        <v>24</v>
      </c>
      <c r="F10" s="73" t="s">
        <v>114</v>
      </c>
      <c r="G10" s="72">
        <v>115.15</v>
      </c>
      <c r="H10" s="72">
        <v>15</v>
      </c>
      <c r="I10" s="74">
        <v>39</v>
      </c>
    </row>
    <row r="11" spans="1:9" x14ac:dyDescent="0.25">
      <c r="A11" s="71">
        <v>2010</v>
      </c>
      <c r="B11" s="72" t="s">
        <v>22</v>
      </c>
      <c r="C11" s="73" t="s">
        <v>115</v>
      </c>
      <c r="D11" s="72">
        <v>106.74</v>
      </c>
      <c r="E11" s="72">
        <v>19</v>
      </c>
      <c r="F11" s="73" t="s">
        <v>116</v>
      </c>
      <c r="G11" s="75">
        <v>100.25</v>
      </c>
      <c r="H11" s="72">
        <v>14</v>
      </c>
      <c r="I11" s="74">
        <v>33</v>
      </c>
    </row>
    <row r="12" spans="1:9" x14ac:dyDescent="0.25">
      <c r="A12" s="71">
        <v>2011</v>
      </c>
      <c r="B12" s="72" t="s">
        <v>23</v>
      </c>
      <c r="C12" s="73" t="s">
        <v>113</v>
      </c>
      <c r="D12" s="72">
        <v>112.2</v>
      </c>
      <c r="E12" s="72">
        <v>18</v>
      </c>
      <c r="F12" s="73" t="s">
        <v>116</v>
      </c>
      <c r="G12" s="72">
        <v>115.1</v>
      </c>
      <c r="H12" s="72">
        <v>19</v>
      </c>
      <c r="I12" s="74">
        <f t="shared" ref="I12:I18" si="0">SUM(E12,H12)</f>
        <v>37</v>
      </c>
    </row>
    <row r="13" spans="1:9" x14ac:dyDescent="0.25">
      <c r="A13" s="71">
        <v>2012</v>
      </c>
      <c r="B13" s="72" t="s">
        <v>24</v>
      </c>
      <c r="C13" s="73" t="s">
        <v>109</v>
      </c>
      <c r="D13" s="72">
        <v>108.18</v>
      </c>
      <c r="E13" s="72">
        <v>17</v>
      </c>
      <c r="F13" s="73" t="s">
        <v>116</v>
      </c>
      <c r="G13" s="72">
        <v>111.3</v>
      </c>
      <c r="H13" s="72">
        <v>14</v>
      </c>
      <c r="I13" s="74">
        <f t="shared" si="0"/>
        <v>31</v>
      </c>
    </row>
    <row r="14" spans="1:9" x14ac:dyDescent="0.25">
      <c r="A14" s="71">
        <v>2013</v>
      </c>
      <c r="B14" s="72" t="s">
        <v>30</v>
      </c>
      <c r="C14" s="73" t="s">
        <v>109</v>
      </c>
      <c r="D14" s="72">
        <v>111.46</v>
      </c>
      <c r="E14" s="72">
        <v>16</v>
      </c>
      <c r="F14" s="73" t="s">
        <v>116</v>
      </c>
      <c r="G14" s="72">
        <v>112.53</v>
      </c>
      <c r="H14" s="72">
        <v>12</v>
      </c>
      <c r="I14" s="74">
        <f t="shared" si="0"/>
        <v>28</v>
      </c>
    </row>
    <row r="15" spans="1:9" x14ac:dyDescent="0.25">
      <c r="A15" s="71">
        <v>2014</v>
      </c>
      <c r="B15" s="72" t="s">
        <v>76</v>
      </c>
      <c r="C15" s="73" t="s">
        <v>116</v>
      </c>
      <c r="D15" s="72">
        <v>116.45</v>
      </c>
      <c r="E15" s="72">
        <v>19</v>
      </c>
      <c r="F15" s="73" t="s">
        <v>116</v>
      </c>
      <c r="G15" s="72">
        <v>108.96</v>
      </c>
      <c r="H15" s="72">
        <v>14</v>
      </c>
      <c r="I15" s="74">
        <f t="shared" si="0"/>
        <v>33</v>
      </c>
    </row>
    <row r="16" spans="1:9" x14ac:dyDescent="0.25">
      <c r="A16" s="71">
        <v>2015</v>
      </c>
      <c r="B16" s="72" t="s">
        <v>77</v>
      </c>
      <c r="C16" s="73" t="s">
        <v>116</v>
      </c>
      <c r="D16" s="72">
        <v>122.3</v>
      </c>
      <c r="E16" s="72">
        <v>22</v>
      </c>
      <c r="F16" s="73" t="s">
        <v>116</v>
      </c>
      <c r="G16" s="72">
        <v>116.99</v>
      </c>
      <c r="H16" s="72">
        <v>11</v>
      </c>
      <c r="I16" s="74">
        <f t="shared" si="0"/>
        <v>33</v>
      </c>
    </row>
    <row r="17" spans="1:9" x14ac:dyDescent="0.25">
      <c r="A17" s="71">
        <v>2016</v>
      </c>
      <c r="B17" s="72" t="s">
        <v>79</v>
      </c>
      <c r="C17" s="73" t="s">
        <v>117</v>
      </c>
      <c r="D17" s="72">
        <v>119.74</v>
      </c>
      <c r="E17" s="72">
        <v>21</v>
      </c>
      <c r="F17" s="73" t="s">
        <v>114</v>
      </c>
      <c r="G17" s="72">
        <v>118.15</v>
      </c>
      <c r="H17" s="72">
        <v>16</v>
      </c>
      <c r="I17" s="74">
        <f t="shared" si="0"/>
        <v>37</v>
      </c>
    </row>
    <row r="18" spans="1:9" x14ac:dyDescent="0.25">
      <c r="A18" s="71">
        <v>2017</v>
      </c>
      <c r="B18" s="72" t="s">
        <v>80</v>
      </c>
      <c r="C18" s="73" t="s">
        <v>116</v>
      </c>
      <c r="D18" s="76">
        <v>114.6</v>
      </c>
      <c r="E18" s="72">
        <v>20</v>
      </c>
      <c r="F18" s="73" t="s">
        <v>116</v>
      </c>
      <c r="G18" s="76">
        <v>122</v>
      </c>
      <c r="H18" s="72">
        <v>13</v>
      </c>
      <c r="I18" s="74">
        <f t="shared" si="0"/>
        <v>33</v>
      </c>
    </row>
    <row r="19" spans="1:9" x14ac:dyDescent="0.25">
      <c r="A19" s="71">
        <v>2018</v>
      </c>
      <c r="B19" s="72" t="s">
        <v>92</v>
      </c>
      <c r="C19" s="73" t="s">
        <v>78</v>
      </c>
      <c r="D19" s="76">
        <v>116.99</v>
      </c>
      <c r="E19" s="72">
        <v>19</v>
      </c>
      <c r="F19" s="73" t="s">
        <v>116</v>
      </c>
      <c r="G19" s="76">
        <v>121.4</v>
      </c>
      <c r="H19" s="72">
        <v>14</v>
      </c>
      <c r="I19" s="74">
        <f>SUM(E19,H19)</f>
        <v>33</v>
      </c>
    </row>
    <row r="20" spans="1:9" x14ac:dyDescent="0.25">
      <c r="A20" s="71">
        <v>2019</v>
      </c>
      <c r="B20" s="72" t="s">
        <v>93</v>
      </c>
      <c r="C20" s="73" t="s">
        <v>116</v>
      </c>
      <c r="D20" s="76">
        <v>110.29</v>
      </c>
      <c r="E20" s="72">
        <v>17</v>
      </c>
      <c r="F20" s="73" t="s">
        <v>116</v>
      </c>
      <c r="G20" s="76">
        <v>114.15</v>
      </c>
      <c r="H20" s="72">
        <v>10</v>
      </c>
      <c r="I20" s="74">
        <f>SUM(E20,H20)</f>
        <v>27</v>
      </c>
    </row>
    <row r="21" spans="1:9" x14ac:dyDescent="0.25">
      <c r="A21" s="71">
        <v>2022</v>
      </c>
      <c r="B21" s="72" t="s">
        <v>81</v>
      </c>
      <c r="C21" s="73" t="s">
        <v>116</v>
      </c>
      <c r="D21" s="76">
        <v>123.7</v>
      </c>
      <c r="E21" s="72">
        <v>11</v>
      </c>
      <c r="F21" s="73" t="s">
        <v>116</v>
      </c>
      <c r="G21" s="76">
        <v>123.63</v>
      </c>
      <c r="H21" s="72">
        <v>11</v>
      </c>
      <c r="I21" s="74">
        <f>SUM(E21,H21)</f>
        <v>22</v>
      </c>
    </row>
    <row r="22" spans="1:9" x14ac:dyDescent="0.25">
      <c r="A22" s="71">
        <v>2023</v>
      </c>
      <c r="B22" s="72" t="s">
        <v>82</v>
      </c>
      <c r="C22" s="73" t="s">
        <v>133</v>
      </c>
      <c r="D22" s="76">
        <v>116.28</v>
      </c>
      <c r="E22" s="72">
        <v>12</v>
      </c>
      <c r="F22" s="73" t="s">
        <v>114</v>
      </c>
      <c r="G22" s="76">
        <v>119.68</v>
      </c>
      <c r="H22" s="72">
        <v>14</v>
      </c>
      <c r="I22" s="74">
        <f>SUM(E22,H22)</f>
        <v>26</v>
      </c>
    </row>
    <row r="23" spans="1:9" ht="15.75" thickBot="1" x14ac:dyDescent="0.3">
      <c r="A23" s="79">
        <v>2024</v>
      </c>
      <c r="B23" s="80" t="s">
        <v>83</v>
      </c>
      <c r="C23" s="81" t="s">
        <v>227</v>
      </c>
      <c r="D23" s="82">
        <v>104.6</v>
      </c>
      <c r="E23" s="80">
        <v>20</v>
      </c>
      <c r="F23" s="81" t="s">
        <v>229</v>
      </c>
      <c r="G23" s="82">
        <v>107.8</v>
      </c>
      <c r="H23" s="80">
        <v>19</v>
      </c>
      <c r="I23" s="83">
        <f>SUM(E23,H23)</f>
        <v>39</v>
      </c>
    </row>
    <row r="24" spans="1:9" x14ac:dyDescent="0.25">
      <c r="A24" s="204" t="s">
        <v>118</v>
      </c>
      <c r="B24" s="204"/>
      <c r="C24" s="204"/>
      <c r="D24" s="204"/>
      <c r="E24" s="204"/>
      <c r="F24" s="204"/>
      <c r="G24" s="204"/>
      <c r="H24" s="204"/>
      <c r="I24" s="204"/>
    </row>
    <row r="25" spans="1:9" x14ac:dyDescent="0.25">
      <c r="A25" s="204" t="s">
        <v>119</v>
      </c>
      <c r="B25" s="204"/>
      <c r="C25" s="204"/>
      <c r="D25" s="204"/>
      <c r="E25" s="204"/>
      <c r="F25" s="204"/>
      <c r="G25" s="204"/>
      <c r="H25" s="204"/>
      <c r="I25" s="204"/>
    </row>
  </sheetData>
  <mergeCells count="5">
    <mergeCell ref="A25:I25"/>
    <mergeCell ref="A1:I1"/>
    <mergeCell ref="A2:I2"/>
    <mergeCell ref="A3:I3"/>
    <mergeCell ref="A24:I24"/>
  </mergeCells>
  <phoneticPr fontId="2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topLeftCell="A43" workbookViewId="0">
      <selection activeCell="H50" sqref="H50"/>
    </sheetView>
  </sheetViews>
  <sheetFormatPr defaultRowHeight="15" x14ac:dyDescent="0.25"/>
  <cols>
    <col min="1" max="1" width="4.7109375" customWidth="1"/>
    <col min="2" max="2" width="5.140625" customWidth="1"/>
    <col min="3" max="3" width="28.140625" customWidth="1"/>
    <col min="4" max="8" width="6.7109375" customWidth="1"/>
    <col min="9" max="9" width="7.140625" customWidth="1"/>
    <col min="10" max="10" width="6.85546875" customWidth="1"/>
    <col min="11" max="11" width="6" customWidth="1"/>
    <col min="12" max="12" width="6.42578125" customWidth="1"/>
  </cols>
  <sheetData>
    <row r="2" spans="2:11" x14ac:dyDescent="0.25">
      <c r="B2" s="217" t="s">
        <v>216</v>
      </c>
      <c r="C2" s="217"/>
      <c r="D2" s="217"/>
      <c r="E2" s="217"/>
      <c r="F2" s="217"/>
      <c r="G2" s="217"/>
      <c r="H2" s="217"/>
      <c r="I2" s="217"/>
      <c r="J2" s="217"/>
      <c r="K2" s="217"/>
    </row>
    <row r="3" spans="2:11" ht="12.75" customHeight="1" thickBot="1" x14ac:dyDescent="0.3"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2:11" ht="12.75" customHeight="1" x14ac:dyDescent="0.25">
      <c r="B4" s="16"/>
      <c r="C4" s="218" t="s">
        <v>217</v>
      </c>
      <c r="D4" s="17" t="s">
        <v>218</v>
      </c>
      <c r="E4" s="18" t="s">
        <v>219</v>
      </c>
      <c r="F4" s="17" t="s">
        <v>220</v>
      </c>
      <c r="G4" s="19" t="s">
        <v>221</v>
      </c>
      <c r="H4" s="17" t="s">
        <v>222</v>
      </c>
      <c r="I4" s="17" t="s">
        <v>223</v>
      </c>
      <c r="J4" s="17" t="s">
        <v>224</v>
      </c>
      <c r="K4" s="16"/>
    </row>
    <row r="5" spans="2:11" ht="12.75" customHeight="1" x14ac:dyDescent="0.25">
      <c r="B5" s="20" t="s">
        <v>35</v>
      </c>
      <c r="C5" s="219"/>
      <c r="D5" s="22" t="s">
        <v>36</v>
      </c>
      <c r="E5" s="23" t="s">
        <v>37</v>
      </c>
      <c r="F5" s="23" t="s">
        <v>36</v>
      </c>
      <c r="G5" s="24" t="s">
        <v>38</v>
      </c>
      <c r="H5" s="21" t="s">
        <v>39</v>
      </c>
      <c r="I5" s="21"/>
      <c r="J5" s="21" t="s">
        <v>39</v>
      </c>
      <c r="K5" s="20"/>
    </row>
    <row r="6" spans="2:11" ht="12.75" customHeight="1" x14ac:dyDescent="0.25">
      <c r="B6" s="20" t="s">
        <v>40</v>
      </c>
      <c r="C6" s="219"/>
      <c r="D6" s="22" t="s">
        <v>43</v>
      </c>
      <c r="E6" s="23" t="s">
        <v>41</v>
      </c>
      <c r="F6" s="23" t="s">
        <v>43</v>
      </c>
      <c r="G6" s="21" t="s">
        <v>38</v>
      </c>
      <c r="H6" s="21" t="s">
        <v>45</v>
      </c>
      <c r="I6" s="21"/>
      <c r="J6" s="21" t="s">
        <v>41</v>
      </c>
      <c r="K6" s="20"/>
    </row>
    <row r="7" spans="2:11" ht="12.75" customHeight="1" x14ac:dyDescent="0.25">
      <c r="B7" s="20" t="s">
        <v>46</v>
      </c>
      <c r="C7" s="219" t="s">
        <v>71</v>
      </c>
      <c r="D7" s="22" t="s">
        <v>38</v>
      </c>
      <c r="E7" s="23" t="s">
        <v>47</v>
      </c>
      <c r="F7" s="23" t="s">
        <v>42</v>
      </c>
      <c r="G7" s="21" t="s">
        <v>50</v>
      </c>
      <c r="H7" s="21" t="s">
        <v>41</v>
      </c>
      <c r="I7" s="21" t="s">
        <v>48</v>
      </c>
      <c r="J7" s="21" t="s">
        <v>51</v>
      </c>
      <c r="K7" s="20" t="s">
        <v>37</v>
      </c>
    </row>
    <row r="8" spans="2:11" ht="12.75" customHeight="1" x14ac:dyDescent="0.25">
      <c r="B8" s="20" t="s">
        <v>52</v>
      </c>
      <c r="C8" s="219"/>
      <c r="D8" s="22" t="s">
        <v>37</v>
      </c>
      <c r="E8" s="23" t="s">
        <v>44</v>
      </c>
      <c r="F8" s="23" t="s">
        <v>54</v>
      </c>
      <c r="G8" s="21" t="s">
        <v>55</v>
      </c>
      <c r="H8" s="21" t="s">
        <v>56</v>
      </c>
      <c r="I8" s="21" t="s">
        <v>49</v>
      </c>
      <c r="J8" s="21" t="s">
        <v>57</v>
      </c>
      <c r="K8" s="20" t="s">
        <v>40</v>
      </c>
    </row>
    <row r="9" spans="2:11" ht="12.75" customHeight="1" x14ac:dyDescent="0.25">
      <c r="B9" s="20" t="s">
        <v>58</v>
      </c>
      <c r="C9" s="219"/>
      <c r="D9" s="22" t="s">
        <v>59</v>
      </c>
      <c r="E9" s="23" t="s">
        <v>60</v>
      </c>
      <c r="F9" s="23" t="s">
        <v>55</v>
      </c>
      <c r="G9" s="21" t="s">
        <v>45</v>
      </c>
      <c r="H9" s="21" t="s">
        <v>57</v>
      </c>
      <c r="I9" s="21" t="s">
        <v>61</v>
      </c>
      <c r="J9" s="21" t="s">
        <v>62</v>
      </c>
      <c r="K9" s="20" t="s">
        <v>58</v>
      </c>
    </row>
    <row r="10" spans="2:11" ht="12.75" customHeight="1" x14ac:dyDescent="0.25">
      <c r="B10" s="20" t="s">
        <v>63</v>
      </c>
      <c r="C10" s="219"/>
      <c r="D10" s="22" t="s">
        <v>65</v>
      </c>
      <c r="E10" s="23" t="s">
        <v>57</v>
      </c>
      <c r="F10" s="23" t="s">
        <v>66</v>
      </c>
      <c r="G10" s="21" t="s">
        <v>67</v>
      </c>
      <c r="H10" s="21" t="s">
        <v>62</v>
      </c>
      <c r="I10" s="21" t="s">
        <v>41</v>
      </c>
      <c r="J10" s="21" t="s">
        <v>68</v>
      </c>
      <c r="K10" s="20" t="s">
        <v>69</v>
      </c>
    </row>
    <row r="11" spans="2:11" ht="12.75" customHeight="1" x14ac:dyDescent="0.25">
      <c r="B11" s="20" t="s">
        <v>70</v>
      </c>
      <c r="C11" s="219" t="s">
        <v>225</v>
      </c>
      <c r="D11" s="22" t="s">
        <v>47</v>
      </c>
      <c r="E11" s="23" t="s">
        <v>64</v>
      </c>
      <c r="F11" s="23" t="s">
        <v>72</v>
      </c>
      <c r="G11" s="21" t="s">
        <v>73</v>
      </c>
      <c r="H11" s="21" t="s">
        <v>56</v>
      </c>
      <c r="I11" s="21" t="s">
        <v>62</v>
      </c>
      <c r="J11" s="21"/>
      <c r="K11" s="20"/>
    </row>
    <row r="12" spans="2:11" ht="12.75" customHeight="1" x14ac:dyDescent="0.25">
      <c r="B12" s="20"/>
      <c r="C12" s="219"/>
      <c r="D12" s="22" t="s">
        <v>45</v>
      </c>
      <c r="E12" s="23" t="s">
        <v>74</v>
      </c>
      <c r="F12" s="23" t="s">
        <v>44</v>
      </c>
      <c r="G12" s="21" t="s">
        <v>53</v>
      </c>
      <c r="H12" s="21" t="s">
        <v>44</v>
      </c>
      <c r="I12" s="21" t="s">
        <v>41</v>
      </c>
      <c r="J12" s="173" t="s">
        <v>75</v>
      </c>
      <c r="K12" s="20"/>
    </row>
    <row r="13" spans="2:11" ht="13.5" customHeight="1" x14ac:dyDescent="0.25">
      <c r="B13" s="20"/>
      <c r="C13" s="219"/>
      <c r="D13" s="22" t="s">
        <v>68</v>
      </c>
      <c r="E13" s="23" t="s">
        <v>55</v>
      </c>
      <c r="F13" s="23" t="s">
        <v>74</v>
      </c>
      <c r="G13" s="21"/>
      <c r="H13" s="21" t="s">
        <v>74</v>
      </c>
      <c r="I13" s="21"/>
      <c r="J13" s="173" t="s">
        <v>36</v>
      </c>
      <c r="K13" s="20"/>
    </row>
    <row r="14" spans="2:11" ht="13.5" customHeight="1" thickBot="1" x14ac:dyDescent="0.3">
      <c r="B14" s="25"/>
      <c r="C14" s="220"/>
      <c r="D14" s="27"/>
      <c r="E14" s="28"/>
      <c r="F14" s="28" t="s">
        <v>41</v>
      </c>
      <c r="G14" s="26" t="s">
        <v>38</v>
      </c>
      <c r="H14" s="26" t="s">
        <v>41</v>
      </c>
      <c r="I14" s="29"/>
      <c r="J14" s="26" t="s">
        <v>46</v>
      </c>
      <c r="K14" s="25"/>
    </row>
    <row r="15" spans="2:11" ht="15.75" thickBot="1" x14ac:dyDescent="0.3">
      <c r="B15" s="207" t="s">
        <v>226</v>
      </c>
      <c r="C15" s="208"/>
      <c r="D15" s="208"/>
      <c r="E15" s="208"/>
      <c r="F15" s="208"/>
      <c r="G15" s="208"/>
      <c r="H15" s="208"/>
      <c r="I15" s="208"/>
      <c r="J15" s="208"/>
      <c r="K15" s="209"/>
    </row>
    <row r="16" spans="2:11" x14ac:dyDescent="0.25">
      <c r="B16" s="30" t="s">
        <v>17</v>
      </c>
      <c r="C16" s="174" t="s">
        <v>124</v>
      </c>
      <c r="D16" s="34">
        <v>19</v>
      </c>
      <c r="E16" s="32">
        <v>20</v>
      </c>
      <c r="F16" s="33">
        <v>17</v>
      </c>
      <c r="G16" s="34">
        <v>20</v>
      </c>
      <c r="H16" s="34">
        <v>20</v>
      </c>
      <c r="I16" s="35">
        <v>19</v>
      </c>
      <c r="J16" s="35"/>
      <c r="K16" s="36">
        <f>SUM(D16:J16)</f>
        <v>115</v>
      </c>
    </row>
    <row r="17" spans="2:11" x14ac:dyDescent="0.25">
      <c r="B17" s="30" t="s">
        <v>18</v>
      </c>
      <c r="C17" s="41" t="s">
        <v>121</v>
      </c>
      <c r="D17" s="39">
        <v>20</v>
      </c>
      <c r="E17" s="38">
        <v>19</v>
      </c>
      <c r="F17" s="40">
        <v>19</v>
      </c>
      <c r="G17" s="39">
        <v>18</v>
      </c>
      <c r="H17" s="39">
        <v>19</v>
      </c>
      <c r="I17" s="40">
        <v>17</v>
      </c>
      <c r="J17" s="40"/>
      <c r="K17" s="36">
        <f>SUM(D17:J17)</f>
        <v>112</v>
      </c>
    </row>
    <row r="18" spans="2:11" x14ac:dyDescent="0.25">
      <c r="B18" s="30" t="s">
        <v>19</v>
      </c>
      <c r="C18" s="41" t="s">
        <v>227</v>
      </c>
      <c r="D18" s="39">
        <v>18</v>
      </c>
      <c r="E18" s="38">
        <v>15</v>
      </c>
      <c r="F18" s="40">
        <v>20</v>
      </c>
      <c r="G18" s="39">
        <v>19</v>
      </c>
      <c r="H18" s="39">
        <v>16</v>
      </c>
      <c r="I18" s="40">
        <v>20</v>
      </c>
      <c r="J18" s="40"/>
      <c r="K18" s="36">
        <f>SUM(D18:J18)</f>
        <v>108</v>
      </c>
    </row>
    <row r="19" spans="2:11" x14ac:dyDescent="0.25">
      <c r="B19" s="30" t="s">
        <v>20</v>
      </c>
      <c r="C19" s="41" t="s">
        <v>120</v>
      </c>
      <c r="D19" s="39">
        <v>16</v>
      </c>
      <c r="E19" s="38">
        <v>18</v>
      </c>
      <c r="F19" s="40">
        <v>18</v>
      </c>
      <c r="G19" s="39">
        <v>17</v>
      </c>
      <c r="H19" s="39">
        <v>17</v>
      </c>
      <c r="I19" s="40">
        <v>15</v>
      </c>
      <c r="J19" s="40"/>
      <c r="K19" s="36">
        <f>SUM(D19:J19)</f>
        <v>101</v>
      </c>
    </row>
    <row r="20" spans="2:11" x14ac:dyDescent="0.25">
      <c r="B20" s="30" t="s">
        <v>21</v>
      </c>
      <c r="C20" s="41" t="s">
        <v>228</v>
      </c>
      <c r="D20" s="39">
        <v>17</v>
      </c>
      <c r="E20" s="38">
        <v>17</v>
      </c>
      <c r="F20" s="40">
        <v>15</v>
      </c>
      <c r="G20" s="39">
        <v>15</v>
      </c>
      <c r="H20" s="39">
        <v>18</v>
      </c>
      <c r="I20" s="40">
        <v>18</v>
      </c>
      <c r="J20" s="40"/>
      <c r="K20" s="36">
        <f>SUM(D20:J20)</f>
        <v>100</v>
      </c>
    </row>
    <row r="21" spans="2:11" x14ac:dyDescent="0.25">
      <c r="B21" s="30" t="s">
        <v>22</v>
      </c>
      <c r="C21" s="41" t="s">
        <v>126</v>
      </c>
      <c r="D21" s="39">
        <v>12</v>
      </c>
      <c r="E21" s="38">
        <v>16</v>
      </c>
      <c r="F21" s="40">
        <v>10</v>
      </c>
      <c r="G21" s="39">
        <v>16</v>
      </c>
      <c r="H21" s="39">
        <v>15</v>
      </c>
      <c r="I21" s="40">
        <v>6</v>
      </c>
      <c r="J21" s="40"/>
      <c r="K21" s="36">
        <f>SUM(D21:J21)</f>
        <v>75</v>
      </c>
    </row>
    <row r="22" spans="2:11" x14ac:dyDescent="0.25">
      <c r="B22" s="30" t="s">
        <v>23</v>
      </c>
      <c r="C22" s="41" t="s">
        <v>123</v>
      </c>
      <c r="D22" s="39">
        <v>8</v>
      </c>
      <c r="E22" s="38">
        <v>14</v>
      </c>
      <c r="F22" s="40">
        <v>11</v>
      </c>
      <c r="G22" s="39">
        <v>14</v>
      </c>
      <c r="H22" s="39">
        <v>13</v>
      </c>
      <c r="I22" s="40">
        <v>11</v>
      </c>
      <c r="J22" s="40"/>
      <c r="K22" s="36">
        <f>SUM(D22:J22)</f>
        <v>71</v>
      </c>
    </row>
    <row r="23" spans="2:11" x14ac:dyDescent="0.25">
      <c r="B23" s="30" t="s">
        <v>24</v>
      </c>
      <c r="C23" s="41" t="s">
        <v>229</v>
      </c>
      <c r="D23" s="39">
        <v>15</v>
      </c>
      <c r="E23" s="38">
        <v>13</v>
      </c>
      <c r="F23" s="40">
        <v>13</v>
      </c>
      <c r="G23" s="39"/>
      <c r="H23" s="39"/>
      <c r="I23" s="40">
        <v>14</v>
      </c>
      <c r="J23" s="40"/>
      <c r="K23" s="36">
        <f>SUM(D23:J23)</f>
        <v>55</v>
      </c>
    </row>
    <row r="24" spans="2:11" x14ac:dyDescent="0.25">
      <c r="B24" s="30" t="s">
        <v>30</v>
      </c>
      <c r="C24" s="41" t="s">
        <v>233</v>
      </c>
      <c r="D24" s="39">
        <v>14</v>
      </c>
      <c r="E24" s="38">
        <v>12</v>
      </c>
      <c r="F24" s="40"/>
      <c r="G24" s="39"/>
      <c r="H24" s="39"/>
      <c r="I24" s="40">
        <v>12</v>
      </c>
      <c r="J24" s="40"/>
      <c r="K24" s="36">
        <f>SUM(D24:J24)</f>
        <v>38</v>
      </c>
    </row>
    <row r="25" spans="2:11" x14ac:dyDescent="0.25">
      <c r="B25" s="30" t="s">
        <v>76</v>
      </c>
      <c r="C25" s="46" t="s">
        <v>230</v>
      </c>
      <c r="D25" s="39">
        <v>6</v>
      </c>
      <c r="E25" s="38">
        <v>7</v>
      </c>
      <c r="F25" s="40"/>
      <c r="G25" s="39">
        <v>13</v>
      </c>
      <c r="H25" s="39">
        <v>11</v>
      </c>
      <c r="I25" s="40"/>
      <c r="J25" s="40"/>
      <c r="K25" s="36">
        <f>SUM(D25:J25)</f>
        <v>37</v>
      </c>
    </row>
    <row r="26" spans="2:11" x14ac:dyDescent="0.25">
      <c r="B26" s="30" t="s">
        <v>77</v>
      </c>
      <c r="C26" s="41" t="s">
        <v>125</v>
      </c>
      <c r="D26" s="39">
        <v>11</v>
      </c>
      <c r="E26" s="38">
        <v>11</v>
      </c>
      <c r="F26" s="40"/>
      <c r="G26" s="39"/>
      <c r="H26" s="39"/>
      <c r="I26" s="40">
        <v>13</v>
      </c>
      <c r="J26" s="40"/>
      <c r="K26" s="36">
        <f>SUM(D26:J26)</f>
        <v>35</v>
      </c>
    </row>
    <row r="27" spans="2:11" x14ac:dyDescent="0.25">
      <c r="B27" s="30" t="s">
        <v>79</v>
      </c>
      <c r="C27" s="42" t="s">
        <v>234</v>
      </c>
      <c r="D27" s="39"/>
      <c r="E27" s="38">
        <v>9</v>
      </c>
      <c r="F27" s="40"/>
      <c r="G27" s="39"/>
      <c r="H27" s="39">
        <v>14</v>
      </c>
      <c r="I27" s="40">
        <v>10</v>
      </c>
      <c r="J27" s="40"/>
      <c r="K27" s="36">
        <f>SUM(D27:J27)</f>
        <v>33</v>
      </c>
    </row>
    <row r="28" spans="2:11" x14ac:dyDescent="0.25">
      <c r="B28" s="30" t="s">
        <v>80</v>
      </c>
      <c r="C28" s="296" t="s">
        <v>231</v>
      </c>
      <c r="D28" s="39"/>
      <c r="E28" s="38">
        <v>6</v>
      </c>
      <c r="F28" s="40">
        <v>14</v>
      </c>
      <c r="G28" s="39"/>
      <c r="H28" s="39">
        <v>12</v>
      </c>
      <c r="I28" s="40"/>
      <c r="J28" s="40"/>
      <c r="K28" s="36">
        <f>SUM(D28:J28)</f>
        <v>32</v>
      </c>
    </row>
    <row r="29" spans="2:11" x14ac:dyDescent="0.25">
      <c r="B29" s="30" t="s">
        <v>92</v>
      </c>
      <c r="C29" s="297" t="s">
        <v>232</v>
      </c>
      <c r="D29" s="39">
        <v>4</v>
      </c>
      <c r="E29" s="38">
        <v>3</v>
      </c>
      <c r="F29" s="40"/>
      <c r="G29" s="39">
        <v>12</v>
      </c>
      <c r="H29" s="39">
        <v>10</v>
      </c>
      <c r="I29" s="40"/>
      <c r="J29" s="40"/>
      <c r="K29" s="36">
        <f>SUM(D29:J29)</f>
        <v>29</v>
      </c>
    </row>
    <row r="30" spans="2:11" x14ac:dyDescent="0.25">
      <c r="B30" s="30" t="s">
        <v>93</v>
      </c>
      <c r="C30" s="175" t="s">
        <v>235</v>
      </c>
      <c r="D30" s="39">
        <v>5</v>
      </c>
      <c r="E30" s="44"/>
      <c r="F30" s="43">
        <v>16</v>
      </c>
      <c r="G30" s="45"/>
      <c r="H30" s="45"/>
      <c r="I30" s="43">
        <v>7</v>
      </c>
      <c r="J30" s="43"/>
      <c r="K30" s="36">
        <f>SUM(D30:J30)</f>
        <v>28</v>
      </c>
    </row>
    <row r="31" spans="2:11" x14ac:dyDescent="0.25">
      <c r="B31" s="30" t="s">
        <v>81</v>
      </c>
      <c r="C31" s="46" t="s">
        <v>236</v>
      </c>
      <c r="D31" s="39"/>
      <c r="E31" s="44"/>
      <c r="F31" s="43"/>
      <c r="G31" s="45">
        <v>11</v>
      </c>
      <c r="H31" s="45">
        <v>9</v>
      </c>
      <c r="I31" s="43">
        <v>8</v>
      </c>
      <c r="J31" s="43"/>
      <c r="K31" s="36">
        <f>SUM(D31:J31)</f>
        <v>28</v>
      </c>
    </row>
    <row r="32" spans="2:11" x14ac:dyDescent="0.25">
      <c r="B32" s="30" t="s">
        <v>82</v>
      </c>
      <c r="C32" s="41" t="s">
        <v>132</v>
      </c>
      <c r="D32" s="39">
        <v>13</v>
      </c>
      <c r="E32" s="44">
        <v>8</v>
      </c>
      <c r="F32" s="43"/>
      <c r="G32" s="45"/>
      <c r="H32" s="45"/>
      <c r="I32" s="43"/>
      <c r="J32" s="43"/>
      <c r="K32" s="36">
        <f>SUM(D32:J32)</f>
        <v>21</v>
      </c>
    </row>
    <row r="33" spans="2:11" x14ac:dyDescent="0.25">
      <c r="B33" s="30" t="s">
        <v>83</v>
      </c>
      <c r="C33" s="41" t="s">
        <v>122</v>
      </c>
      <c r="D33" s="39">
        <v>9</v>
      </c>
      <c r="E33" s="38">
        <v>10</v>
      </c>
      <c r="F33" s="40"/>
      <c r="G33" s="39"/>
      <c r="H33" s="39"/>
      <c r="I33" s="40"/>
      <c r="J33" s="40"/>
      <c r="K33" s="36">
        <f>SUM(D33:J33)</f>
        <v>19</v>
      </c>
    </row>
    <row r="34" spans="2:11" x14ac:dyDescent="0.25">
      <c r="B34" s="30" t="s">
        <v>85</v>
      </c>
      <c r="C34" s="42" t="s">
        <v>239</v>
      </c>
      <c r="D34" s="39">
        <v>10</v>
      </c>
      <c r="E34" s="38"/>
      <c r="F34" s="40"/>
      <c r="G34" s="39"/>
      <c r="H34" s="39"/>
      <c r="I34" s="40">
        <v>9</v>
      </c>
      <c r="J34" s="40"/>
      <c r="K34" s="36">
        <f>SUM(D34:J34)</f>
        <v>19</v>
      </c>
    </row>
    <row r="35" spans="2:11" x14ac:dyDescent="0.25">
      <c r="B35" s="30" t="s">
        <v>94</v>
      </c>
      <c r="C35" s="42" t="s">
        <v>242</v>
      </c>
      <c r="D35" s="39"/>
      <c r="E35" s="38"/>
      <c r="F35" s="40"/>
      <c r="G35" s="39"/>
      <c r="H35" s="39"/>
      <c r="I35" s="40">
        <v>16</v>
      </c>
      <c r="J35" s="40"/>
      <c r="K35" s="36">
        <f>SUM(D35:J35)</f>
        <v>16</v>
      </c>
    </row>
    <row r="36" spans="2:11" x14ac:dyDescent="0.25">
      <c r="B36" s="30" t="s">
        <v>86</v>
      </c>
      <c r="C36" s="41" t="s">
        <v>237</v>
      </c>
      <c r="D36" s="39">
        <v>7</v>
      </c>
      <c r="E36" s="38">
        <v>5</v>
      </c>
      <c r="F36" s="40"/>
      <c r="G36" s="39"/>
      <c r="H36" s="39"/>
      <c r="I36" s="40"/>
      <c r="J36" s="40"/>
      <c r="K36" s="36">
        <f>SUM(D36:J36)</f>
        <v>12</v>
      </c>
    </row>
    <row r="37" spans="2:11" x14ac:dyDescent="0.25">
      <c r="B37" s="30" t="s">
        <v>87</v>
      </c>
      <c r="C37" s="41" t="s">
        <v>238</v>
      </c>
      <c r="D37" s="39"/>
      <c r="E37" s="38"/>
      <c r="F37" s="40">
        <v>12</v>
      </c>
      <c r="G37" s="39"/>
      <c r="H37" s="39"/>
      <c r="I37" s="40"/>
      <c r="J37" s="40"/>
      <c r="K37" s="36">
        <f>SUM(D37:J37)</f>
        <v>12</v>
      </c>
    </row>
    <row r="38" spans="2:11" x14ac:dyDescent="0.25">
      <c r="B38" s="30" t="s">
        <v>88</v>
      </c>
      <c r="C38" s="41" t="s">
        <v>84</v>
      </c>
      <c r="D38" s="39"/>
      <c r="E38" s="38">
        <v>4</v>
      </c>
      <c r="F38" s="40"/>
      <c r="G38" s="39"/>
      <c r="H38" s="39">
        <v>8</v>
      </c>
      <c r="I38" s="40"/>
      <c r="J38" s="40"/>
      <c r="K38" s="36">
        <f>SUM(D38:J38)</f>
        <v>12</v>
      </c>
    </row>
    <row r="39" spans="2:11" x14ac:dyDescent="0.25">
      <c r="B39" s="30" t="s">
        <v>89</v>
      </c>
      <c r="C39" s="46" t="s">
        <v>191</v>
      </c>
      <c r="D39" s="39"/>
      <c r="E39" s="38"/>
      <c r="F39" s="40"/>
      <c r="G39" s="39"/>
      <c r="H39" s="39"/>
      <c r="I39" s="40">
        <v>5</v>
      </c>
      <c r="J39" s="40"/>
      <c r="K39" s="36">
        <f>SUM(D39:J39)</f>
        <v>5</v>
      </c>
    </row>
    <row r="40" spans="2:11" ht="15.75" thickBot="1" x14ac:dyDescent="0.3">
      <c r="B40" s="30" t="s">
        <v>90</v>
      </c>
      <c r="C40" s="176" t="s">
        <v>285</v>
      </c>
      <c r="D40" s="39"/>
      <c r="E40" s="38"/>
      <c r="F40" s="40"/>
      <c r="G40" s="39"/>
      <c r="H40" s="39"/>
      <c r="I40" s="40">
        <v>4</v>
      </c>
      <c r="J40" s="40"/>
      <c r="K40" s="36">
        <f>SUM(D40:J40)</f>
        <v>4</v>
      </c>
    </row>
    <row r="41" spans="2:11" ht="15.75" thickBot="1" x14ac:dyDescent="0.3">
      <c r="B41" s="210" t="s">
        <v>240</v>
      </c>
      <c r="C41" s="211"/>
      <c r="D41" s="211"/>
      <c r="E41" s="211"/>
      <c r="F41" s="211"/>
      <c r="G41" s="211"/>
      <c r="H41" s="211"/>
      <c r="I41" s="211"/>
      <c r="J41" s="211"/>
      <c r="K41" s="212"/>
    </row>
    <row r="42" spans="2:11" x14ac:dyDescent="0.25">
      <c r="B42" s="30" t="s">
        <v>17</v>
      </c>
      <c r="C42" s="31" t="s">
        <v>227</v>
      </c>
      <c r="D42" s="35">
        <v>19</v>
      </c>
      <c r="E42" s="32">
        <v>20</v>
      </c>
      <c r="F42" s="33">
        <v>20</v>
      </c>
      <c r="G42" s="34"/>
      <c r="H42" s="34">
        <v>20</v>
      </c>
      <c r="I42" s="35">
        <v>19</v>
      </c>
      <c r="J42" s="35"/>
      <c r="K42" s="36">
        <f>SUM(D42:J42)</f>
        <v>98</v>
      </c>
    </row>
    <row r="43" spans="2:11" x14ac:dyDescent="0.25">
      <c r="B43" s="30" t="s">
        <v>18</v>
      </c>
      <c r="C43" s="47" t="s">
        <v>120</v>
      </c>
      <c r="D43" s="35">
        <v>6</v>
      </c>
      <c r="E43" s="32">
        <v>18</v>
      </c>
      <c r="F43" s="35">
        <v>19</v>
      </c>
      <c r="G43" s="34">
        <v>19</v>
      </c>
      <c r="H43" s="34">
        <v>15</v>
      </c>
      <c r="I43" s="35">
        <v>12</v>
      </c>
      <c r="J43" s="35"/>
      <c r="K43" s="36">
        <f>SUM(D43:J43)</f>
        <v>89</v>
      </c>
    </row>
    <row r="44" spans="2:11" x14ac:dyDescent="0.25">
      <c r="B44" s="30" t="s">
        <v>19</v>
      </c>
      <c r="C44" s="37" t="s">
        <v>129</v>
      </c>
      <c r="D44" s="40">
        <v>14</v>
      </c>
      <c r="E44" s="38">
        <v>11</v>
      </c>
      <c r="F44" s="40">
        <v>13</v>
      </c>
      <c r="G44" s="39">
        <v>17</v>
      </c>
      <c r="H44" s="39">
        <v>19</v>
      </c>
      <c r="I44" s="40">
        <v>14</v>
      </c>
      <c r="J44" s="40"/>
      <c r="K44" s="36">
        <f>SUM(D44:J44)</f>
        <v>88</v>
      </c>
    </row>
    <row r="45" spans="2:11" x14ac:dyDescent="0.25">
      <c r="B45" s="30" t="s">
        <v>20</v>
      </c>
      <c r="C45" s="37" t="s">
        <v>229</v>
      </c>
      <c r="D45" s="35">
        <v>17</v>
      </c>
      <c r="E45" s="38">
        <v>14</v>
      </c>
      <c r="F45" s="40">
        <v>17</v>
      </c>
      <c r="G45" s="39"/>
      <c r="H45" s="39">
        <v>17</v>
      </c>
      <c r="I45" s="40">
        <v>20</v>
      </c>
      <c r="J45" s="40"/>
      <c r="K45" s="36">
        <f>SUM(D45:J45)</f>
        <v>85</v>
      </c>
    </row>
    <row r="46" spans="2:11" x14ac:dyDescent="0.25">
      <c r="B46" s="30" t="s">
        <v>21</v>
      </c>
      <c r="C46" s="37" t="s">
        <v>266</v>
      </c>
      <c r="D46" s="40">
        <v>8</v>
      </c>
      <c r="E46" s="38">
        <v>15</v>
      </c>
      <c r="F46" s="40">
        <v>14</v>
      </c>
      <c r="G46" s="39">
        <v>20</v>
      </c>
      <c r="H46" s="39">
        <v>18</v>
      </c>
      <c r="I46" s="40">
        <v>9</v>
      </c>
      <c r="J46" s="40"/>
      <c r="K46" s="36">
        <f>SUM(D46:J46)</f>
        <v>84</v>
      </c>
    </row>
    <row r="47" spans="2:11" x14ac:dyDescent="0.25">
      <c r="B47" s="30" t="s">
        <v>22</v>
      </c>
      <c r="C47" s="37" t="s">
        <v>124</v>
      </c>
      <c r="D47" s="35">
        <v>5</v>
      </c>
      <c r="E47" s="38">
        <v>17</v>
      </c>
      <c r="F47" s="40">
        <v>8</v>
      </c>
      <c r="G47" s="39">
        <v>18</v>
      </c>
      <c r="H47" s="39">
        <v>16</v>
      </c>
      <c r="I47" s="40">
        <v>16</v>
      </c>
      <c r="J47" s="40"/>
      <c r="K47" s="36">
        <f>SUM(D47:J47)</f>
        <v>80</v>
      </c>
    </row>
    <row r="48" spans="2:11" x14ac:dyDescent="0.25">
      <c r="B48" s="30" t="s">
        <v>23</v>
      </c>
      <c r="C48" s="37" t="s">
        <v>241</v>
      </c>
      <c r="D48" s="40">
        <v>20</v>
      </c>
      <c r="E48" s="38">
        <v>7</v>
      </c>
      <c r="F48" s="40">
        <v>16</v>
      </c>
      <c r="G48" s="39">
        <v>15</v>
      </c>
      <c r="H48" s="39">
        <v>12</v>
      </c>
      <c r="I48" s="40">
        <v>5</v>
      </c>
      <c r="J48" s="40"/>
      <c r="K48" s="36">
        <f>SUM(D48:J48)</f>
        <v>75</v>
      </c>
    </row>
    <row r="49" spans="2:11" x14ac:dyDescent="0.25">
      <c r="B49" s="30" t="s">
        <v>24</v>
      </c>
      <c r="C49" s="37" t="s">
        <v>242</v>
      </c>
      <c r="D49" s="35">
        <v>18</v>
      </c>
      <c r="E49" s="44">
        <v>19</v>
      </c>
      <c r="F49" s="43">
        <v>18</v>
      </c>
      <c r="G49" s="45"/>
      <c r="H49" s="45"/>
      <c r="I49" s="43">
        <v>18</v>
      </c>
      <c r="J49" s="43"/>
      <c r="K49" s="36">
        <f>SUM(D49:J49)</f>
        <v>73</v>
      </c>
    </row>
    <row r="50" spans="2:11" x14ac:dyDescent="0.25">
      <c r="B50" s="30" t="s">
        <v>30</v>
      </c>
      <c r="C50" s="37" t="s">
        <v>127</v>
      </c>
      <c r="D50" s="40">
        <v>16</v>
      </c>
      <c r="E50" s="44">
        <v>13</v>
      </c>
      <c r="F50" s="43">
        <v>10</v>
      </c>
      <c r="G50" s="45">
        <v>14</v>
      </c>
      <c r="H50" s="45"/>
      <c r="I50" s="43">
        <v>10</v>
      </c>
      <c r="J50" s="43"/>
      <c r="K50" s="36">
        <f>SUM(D50:J50)</f>
        <v>63</v>
      </c>
    </row>
    <row r="51" spans="2:11" ht="15.75" customHeight="1" x14ac:dyDescent="0.25">
      <c r="B51" s="30" t="s">
        <v>76</v>
      </c>
      <c r="C51" s="37" t="s">
        <v>234</v>
      </c>
      <c r="D51" s="35">
        <v>10</v>
      </c>
      <c r="E51" s="44">
        <v>9</v>
      </c>
      <c r="F51" s="43">
        <v>12</v>
      </c>
      <c r="G51" s="45"/>
      <c r="H51" s="45">
        <v>14</v>
      </c>
      <c r="I51" s="43">
        <v>4</v>
      </c>
      <c r="J51" s="43"/>
      <c r="K51" s="36">
        <f>SUM(D51:J51)</f>
        <v>49</v>
      </c>
    </row>
    <row r="52" spans="2:11" x14ac:dyDescent="0.25">
      <c r="B52" s="30" t="s">
        <v>77</v>
      </c>
      <c r="C52" s="37" t="s">
        <v>243</v>
      </c>
      <c r="D52" s="40">
        <v>12</v>
      </c>
      <c r="E52" s="44"/>
      <c r="F52" s="43">
        <v>15</v>
      </c>
      <c r="G52" s="45"/>
      <c r="H52" s="45"/>
      <c r="I52" s="43">
        <v>17</v>
      </c>
      <c r="J52" s="43"/>
      <c r="K52" s="36">
        <f>SUM(D52:J52)</f>
        <v>44</v>
      </c>
    </row>
    <row r="53" spans="2:11" x14ac:dyDescent="0.25">
      <c r="B53" s="30" t="s">
        <v>79</v>
      </c>
      <c r="C53" s="37" t="s">
        <v>236</v>
      </c>
      <c r="D53" s="35"/>
      <c r="E53" s="44"/>
      <c r="F53" s="43"/>
      <c r="G53" s="45">
        <v>16</v>
      </c>
      <c r="H53" s="45">
        <v>13</v>
      </c>
      <c r="I53" s="43">
        <v>11</v>
      </c>
      <c r="J53" s="43"/>
      <c r="K53" s="36">
        <f>SUM(D53:J53)</f>
        <v>40</v>
      </c>
    </row>
    <row r="54" spans="2:11" x14ac:dyDescent="0.25">
      <c r="B54" s="30" t="s">
        <v>80</v>
      </c>
      <c r="C54" s="37" t="s">
        <v>244</v>
      </c>
      <c r="D54" s="40">
        <v>9</v>
      </c>
      <c r="E54" s="44">
        <v>16</v>
      </c>
      <c r="F54" s="43"/>
      <c r="G54" s="45"/>
      <c r="H54" s="45"/>
      <c r="I54" s="43">
        <v>15</v>
      </c>
      <c r="J54" s="43"/>
      <c r="K54" s="36">
        <f>SUM(D54:J54)</f>
        <v>40</v>
      </c>
    </row>
    <row r="55" spans="2:11" x14ac:dyDescent="0.25">
      <c r="B55" s="30" t="s">
        <v>92</v>
      </c>
      <c r="C55" s="37" t="s">
        <v>128</v>
      </c>
      <c r="D55" s="35">
        <v>2</v>
      </c>
      <c r="E55" s="44">
        <v>5</v>
      </c>
      <c r="F55" s="43">
        <v>11</v>
      </c>
      <c r="G55" s="45">
        <v>13</v>
      </c>
      <c r="H55" s="45"/>
      <c r="I55" s="43">
        <v>7</v>
      </c>
      <c r="J55" s="43"/>
      <c r="K55" s="36">
        <f>SUM(D55:J55)</f>
        <v>38</v>
      </c>
    </row>
    <row r="56" spans="2:11" x14ac:dyDescent="0.25">
      <c r="B56" s="30" t="s">
        <v>93</v>
      </c>
      <c r="C56" s="37" t="s">
        <v>131</v>
      </c>
      <c r="D56" s="40">
        <v>11</v>
      </c>
      <c r="E56" s="44">
        <v>12</v>
      </c>
      <c r="F56" s="43">
        <v>7</v>
      </c>
      <c r="G56" s="45"/>
      <c r="H56" s="45"/>
      <c r="I56" s="43"/>
      <c r="J56" s="43"/>
      <c r="K56" s="36">
        <f>SUM(D56:J56)</f>
        <v>30</v>
      </c>
    </row>
    <row r="57" spans="2:11" x14ac:dyDescent="0.25">
      <c r="B57" s="30" t="s">
        <v>81</v>
      </c>
      <c r="C57" s="37" t="s">
        <v>130</v>
      </c>
      <c r="D57" s="35">
        <v>4</v>
      </c>
      <c r="E57" s="44">
        <v>8</v>
      </c>
      <c r="F57" s="43">
        <v>6</v>
      </c>
      <c r="G57" s="45"/>
      <c r="H57" s="45"/>
      <c r="I57" s="43"/>
      <c r="J57" s="43"/>
      <c r="K57" s="36">
        <f>SUM(D57:J57)</f>
        <v>18</v>
      </c>
    </row>
    <row r="58" spans="2:11" x14ac:dyDescent="0.25">
      <c r="B58" s="30" t="s">
        <v>82</v>
      </c>
      <c r="C58" s="37" t="s">
        <v>245</v>
      </c>
      <c r="D58" s="40">
        <v>1</v>
      </c>
      <c r="E58" s="38">
        <v>6</v>
      </c>
      <c r="F58" s="40"/>
      <c r="G58" s="39"/>
      <c r="H58" s="39">
        <v>10</v>
      </c>
      <c r="I58" s="40"/>
      <c r="J58" s="40"/>
      <c r="K58" s="36">
        <f>SUM(D58:J58)</f>
        <v>17</v>
      </c>
    </row>
    <row r="59" spans="2:11" x14ac:dyDescent="0.25">
      <c r="B59" s="30" t="s">
        <v>83</v>
      </c>
      <c r="C59" s="37" t="s">
        <v>247</v>
      </c>
      <c r="D59" s="35">
        <v>15</v>
      </c>
      <c r="E59" s="38"/>
      <c r="F59" s="40"/>
      <c r="G59" s="39"/>
      <c r="H59" s="39"/>
      <c r="I59" s="40"/>
      <c r="J59" s="40"/>
      <c r="K59" s="36">
        <f>SUM(D59:J59)</f>
        <v>15</v>
      </c>
    </row>
    <row r="60" spans="2:11" x14ac:dyDescent="0.25">
      <c r="B60" s="30" t="s">
        <v>85</v>
      </c>
      <c r="C60" s="37" t="s">
        <v>29</v>
      </c>
      <c r="D60" s="40">
        <v>13</v>
      </c>
      <c r="E60" s="38"/>
      <c r="F60" s="40"/>
      <c r="G60" s="39"/>
      <c r="H60" s="39"/>
      <c r="I60" s="40"/>
      <c r="J60" s="40"/>
      <c r="K60" s="36">
        <f>SUM(D60:J60)</f>
        <v>13</v>
      </c>
    </row>
    <row r="61" spans="2:11" x14ac:dyDescent="0.25">
      <c r="B61" s="30" t="s">
        <v>94</v>
      </c>
      <c r="C61" s="48" t="s">
        <v>247</v>
      </c>
      <c r="D61" s="35"/>
      <c r="E61" s="38">
        <v>10</v>
      </c>
      <c r="F61" s="40"/>
      <c r="G61" s="39"/>
      <c r="H61" s="39"/>
      <c r="I61" s="40">
        <v>3</v>
      </c>
      <c r="J61" s="40"/>
      <c r="K61" s="36">
        <f>SUM(D61:J61)</f>
        <v>13</v>
      </c>
    </row>
    <row r="62" spans="2:11" x14ac:dyDescent="0.25">
      <c r="B62" s="30" t="s">
        <v>86</v>
      </c>
      <c r="C62" s="48" t="s">
        <v>265</v>
      </c>
      <c r="D62" s="40"/>
      <c r="E62" s="38"/>
      <c r="F62" s="40"/>
      <c r="G62" s="39"/>
      <c r="H62" s="39"/>
      <c r="I62" s="40">
        <v>13</v>
      </c>
      <c r="J62" s="40"/>
      <c r="K62" s="36">
        <f>SUM(D62:J62)</f>
        <v>13</v>
      </c>
    </row>
    <row r="63" spans="2:11" x14ac:dyDescent="0.25">
      <c r="B63" s="30" t="s">
        <v>87</v>
      </c>
      <c r="C63" s="49" t="s">
        <v>246</v>
      </c>
      <c r="D63" s="40">
        <v>3</v>
      </c>
      <c r="E63" s="38"/>
      <c r="F63" s="40">
        <v>9</v>
      </c>
      <c r="G63" s="39"/>
      <c r="H63" s="39"/>
      <c r="I63" s="40"/>
      <c r="J63" s="50"/>
      <c r="K63" s="36">
        <f>SUM(D63:J63)</f>
        <v>12</v>
      </c>
    </row>
    <row r="64" spans="2:11" x14ac:dyDescent="0.25">
      <c r="B64" s="30" t="s">
        <v>88</v>
      </c>
      <c r="C64" s="86" t="s">
        <v>231</v>
      </c>
      <c r="D64" s="35"/>
      <c r="E64" s="32"/>
      <c r="F64" s="35"/>
      <c r="G64" s="34"/>
      <c r="H64" s="34">
        <v>11</v>
      </c>
      <c r="I64" s="35"/>
      <c r="J64" s="35"/>
      <c r="K64" s="36">
        <f>SUM(D64:J64)</f>
        <v>11</v>
      </c>
    </row>
    <row r="65" spans="1:12" x14ac:dyDescent="0.25">
      <c r="B65" s="177" t="s">
        <v>89</v>
      </c>
      <c r="C65" s="178" t="s">
        <v>126</v>
      </c>
      <c r="D65" s="40"/>
      <c r="E65" s="38"/>
      <c r="F65" s="40"/>
      <c r="G65" s="39"/>
      <c r="H65" s="39"/>
      <c r="I65" s="40">
        <v>8</v>
      </c>
      <c r="J65" s="40"/>
      <c r="K65" s="36">
        <f>SUM(D65:J65)</f>
        <v>8</v>
      </c>
    </row>
    <row r="66" spans="1:12" x14ac:dyDescent="0.25">
      <c r="B66" s="177" t="s">
        <v>90</v>
      </c>
      <c r="C66" s="178" t="s">
        <v>29</v>
      </c>
      <c r="D66" s="40">
        <v>7</v>
      </c>
      <c r="E66" s="38"/>
      <c r="F66" s="40"/>
      <c r="G66" s="39"/>
      <c r="H66" s="39"/>
      <c r="I66" s="40"/>
      <c r="J66" s="40"/>
      <c r="K66" s="36">
        <f>SUM(D66:J66)</f>
        <v>7</v>
      </c>
    </row>
    <row r="67" spans="1:12" x14ac:dyDescent="0.25">
      <c r="B67" s="30" t="s">
        <v>250</v>
      </c>
      <c r="C67" s="49" t="s">
        <v>291</v>
      </c>
      <c r="D67" s="40"/>
      <c r="E67" s="38"/>
      <c r="F67" s="40"/>
      <c r="G67" s="39"/>
      <c r="H67" s="39"/>
      <c r="I67" s="40">
        <v>6</v>
      </c>
      <c r="J67" s="50"/>
      <c r="K67" s="36">
        <f>SUM(D67:J67)</f>
        <v>6</v>
      </c>
    </row>
    <row r="68" spans="1:12" x14ac:dyDescent="0.25">
      <c r="B68" s="30" t="s">
        <v>388</v>
      </c>
      <c r="C68" s="49" t="s">
        <v>248</v>
      </c>
      <c r="D68" s="40"/>
      <c r="E68" s="38">
        <v>4</v>
      </c>
      <c r="F68" s="40"/>
      <c r="G68" s="39"/>
      <c r="H68" s="39"/>
      <c r="I68" s="40"/>
      <c r="J68" s="40"/>
      <c r="K68" s="36">
        <f>SUM(D68:J68)</f>
        <v>4</v>
      </c>
    </row>
    <row r="69" spans="1:12" ht="15.75" thickBot="1" x14ac:dyDescent="0.3">
      <c r="B69" s="30" t="s">
        <v>389</v>
      </c>
      <c r="C69" s="298" t="s">
        <v>249</v>
      </c>
      <c r="D69" s="85"/>
      <c r="E69" s="137">
        <v>3</v>
      </c>
      <c r="F69" s="85"/>
      <c r="G69" s="84"/>
      <c r="H69" s="84"/>
      <c r="I69" s="85"/>
      <c r="J69" s="85"/>
      <c r="K69" s="36">
        <f>SUM(D69:J69)</f>
        <v>3</v>
      </c>
    </row>
    <row r="70" spans="1:12" ht="15.75" thickBot="1" x14ac:dyDescent="0.3">
      <c r="B70" s="51"/>
      <c r="C70" s="52" t="s">
        <v>95</v>
      </c>
      <c r="D70" s="53" t="s">
        <v>251</v>
      </c>
      <c r="E70" s="54" t="s">
        <v>252</v>
      </c>
      <c r="F70" s="53" t="s">
        <v>253</v>
      </c>
      <c r="G70" s="55" t="s">
        <v>254</v>
      </c>
      <c r="H70" s="55" t="s">
        <v>255</v>
      </c>
      <c r="I70" s="53" t="s">
        <v>91</v>
      </c>
      <c r="J70" s="53" t="s">
        <v>256</v>
      </c>
      <c r="K70" s="56"/>
    </row>
    <row r="71" spans="1:12" x14ac:dyDescent="0.25">
      <c r="C71" s="57"/>
    </row>
    <row r="72" spans="1:12" x14ac:dyDescent="0.25">
      <c r="B72" s="213" t="s">
        <v>257</v>
      </c>
      <c r="C72" s="213"/>
      <c r="D72" s="213"/>
      <c r="E72" s="213"/>
      <c r="F72" s="213"/>
      <c r="G72" s="213"/>
      <c r="H72" s="213"/>
      <c r="I72" s="213"/>
      <c r="J72" s="213"/>
      <c r="K72" s="213"/>
    </row>
    <row r="73" spans="1:12" x14ac:dyDescent="0.25">
      <c r="A73" t="s">
        <v>258</v>
      </c>
      <c r="B73" s="214" t="s">
        <v>38</v>
      </c>
      <c r="C73" s="214"/>
      <c r="D73" s="214"/>
      <c r="E73" s="214"/>
      <c r="F73" s="214"/>
      <c r="G73" s="214"/>
      <c r="H73" s="214"/>
      <c r="I73" s="214"/>
      <c r="J73" s="214"/>
      <c r="K73" s="214"/>
    </row>
    <row r="74" spans="1:12" x14ac:dyDescent="0.25">
      <c r="B74" s="215" t="s">
        <v>259</v>
      </c>
      <c r="C74" s="215"/>
      <c r="D74" s="215"/>
      <c r="E74" s="215"/>
      <c r="F74" s="215"/>
      <c r="G74" s="215"/>
      <c r="H74" s="215"/>
      <c r="I74" s="215"/>
      <c r="J74" s="215"/>
      <c r="K74" s="215"/>
    </row>
    <row r="75" spans="1:12" x14ac:dyDescent="0.25">
      <c r="C75" s="216" t="s">
        <v>258</v>
      </c>
      <c r="D75" s="216"/>
      <c r="E75" s="216"/>
      <c r="F75" s="216"/>
      <c r="G75" s="216"/>
      <c r="H75" s="216"/>
      <c r="I75" s="216"/>
      <c r="J75" s="216"/>
    </row>
    <row r="76" spans="1:12" x14ac:dyDescent="0.25">
      <c r="C76" s="216" t="s">
        <v>260</v>
      </c>
      <c r="D76" s="216"/>
      <c r="E76" s="216"/>
      <c r="F76" s="216"/>
      <c r="G76" s="216"/>
      <c r="H76" s="216"/>
      <c r="I76" s="216"/>
      <c r="J76" s="216"/>
    </row>
    <row r="77" spans="1:12" x14ac:dyDescent="0.25">
      <c r="C77" t="s">
        <v>42</v>
      </c>
    </row>
    <row r="78" spans="1:12" x14ac:dyDescent="0.25">
      <c r="I78" s="206" t="s">
        <v>38</v>
      </c>
      <c r="J78" s="206"/>
      <c r="K78" s="206"/>
    </row>
    <row r="80" spans="1:12" x14ac:dyDescent="0.25">
      <c r="A80" t="s">
        <v>38</v>
      </c>
      <c r="I80" t="s">
        <v>38</v>
      </c>
      <c r="L80" s="58"/>
    </row>
    <row r="81" spans="9:12" x14ac:dyDescent="0.25">
      <c r="I81" s="58"/>
      <c r="J81" s="58"/>
      <c r="K81" s="58"/>
      <c r="L81" s="58"/>
    </row>
    <row r="82" spans="9:12" x14ac:dyDescent="0.25">
      <c r="I82" s="58"/>
      <c r="J82" s="58"/>
      <c r="K82" s="58"/>
      <c r="L82" s="58"/>
    </row>
  </sheetData>
  <sortState ref="C42:K69">
    <sortCondition descending="1" ref="K42:K69"/>
  </sortState>
  <mergeCells count="12">
    <mergeCell ref="B2:K2"/>
    <mergeCell ref="C4:C6"/>
    <mergeCell ref="C7:C10"/>
    <mergeCell ref="C11:C14"/>
    <mergeCell ref="C76:J76"/>
    <mergeCell ref="I78:K78"/>
    <mergeCell ref="B15:K15"/>
    <mergeCell ref="B41:K41"/>
    <mergeCell ref="B72:K72"/>
    <mergeCell ref="B73:K73"/>
    <mergeCell ref="B74:K74"/>
    <mergeCell ref="C75:J75"/>
  </mergeCells>
  <phoneticPr fontId="2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opLeftCell="A10" workbookViewId="0">
      <selection activeCell="G71" sqref="G71"/>
    </sheetView>
  </sheetViews>
  <sheetFormatPr defaultRowHeight="15" x14ac:dyDescent="0.25"/>
  <cols>
    <col min="1" max="1" width="3.7109375" customWidth="1"/>
    <col min="2" max="2" width="24.5703125" customWidth="1"/>
    <col min="3" max="3" width="17.7109375" customWidth="1"/>
    <col min="4" max="4" width="9.42578125" customWidth="1"/>
    <col min="5" max="5" width="5.42578125" customWidth="1"/>
    <col min="6" max="6" width="9" customWidth="1"/>
  </cols>
  <sheetData>
    <row r="1" spans="1:7" ht="28.5" customHeight="1" x14ac:dyDescent="0.25">
      <c r="B1" s="224" t="s">
        <v>180</v>
      </c>
      <c r="C1" s="224"/>
      <c r="D1" s="224"/>
      <c r="E1" s="224"/>
      <c r="F1" s="224"/>
      <c r="G1" s="224"/>
    </row>
    <row r="2" spans="1:7" x14ac:dyDescent="0.25">
      <c r="A2" s="179"/>
      <c r="B2" s="283" t="s">
        <v>181</v>
      </c>
      <c r="C2" s="283"/>
      <c r="D2" s="283"/>
      <c r="E2" s="283"/>
      <c r="F2" s="283"/>
      <c r="G2" s="283"/>
    </row>
    <row r="3" spans="1:7" ht="15.75" thickBot="1" x14ac:dyDescent="0.3">
      <c r="A3" s="179"/>
      <c r="B3" s="225" t="s">
        <v>344</v>
      </c>
      <c r="C3" s="225"/>
      <c r="D3" s="225"/>
      <c r="E3" s="225"/>
      <c r="F3" s="225"/>
      <c r="G3" s="225"/>
    </row>
    <row r="4" spans="1:7" ht="15.75" thickBot="1" x14ac:dyDescent="0.3">
      <c r="A4" s="221" t="s">
        <v>211</v>
      </c>
      <c r="B4" s="222"/>
      <c r="C4" s="222"/>
      <c r="D4" s="222"/>
      <c r="E4" s="222"/>
      <c r="F4" s="222"/>
      <c r="G4" s="223"/>
    </row>
    <row r="5" spans="1:7" ht="39" thickBot="1" x14ac:dyDescent="0.3">
      <c r="A5" s="123" t="s">
        <v>183</v>
      </c>
      <c r="B5" s="124" t="s">
        <v>136</v>
      </c>
      <c r="C5" s="125" t="s">
        <v>184</v>
      </c>
      <c r="D5" s="125" t="s">
        <v>185</v>
      </c>
      <c r="E5" s="125" t="s">
        <v>186</v>
      </c>
      <c r="F5" s="125" t="s">
        <v>187</v>
      </c>
      <c r="G5" s="284" t="s">
        <v>188</v>
      </c>
    </row>
    <row r="6" spans="1:7" x14ac:dyDescent="0.25">
      <c r="A6" s="126">
        <v>1</v>
      </c>
      <c r="B6" s="69" t="s">
        <v>146</v>
      </c>
      <c r="C6" s="69" t="s">
        <v>144</v>
      </c>
      <c r="D6" s="127">
        <v>16.82</v>
      </c>
      <c r="E6" s="127">
        <v>0</v>
      </c>
      <c r="F6" s="128">
        <f t="shared" ref="F6:F24" si="0">SUM(D6:E6)</f>
        <v>16.82</v>
      </c>
      <c r="G6" s="129">
        <f>F6-F$6</f>
        <v>0</v>
      </c>
    </row>
    <row r="7" spans="1:7" x14ac:dyDescent="0.25">
      <c r="A7" s="130">
        <v>2</v>
      </c>
      <c r="B7" s="73" t="s">
        <v>213</v>
      </c>
      <c r="C7" s="73" t="s">
        <v>144</v>
      </c>
      <c r="D7" s="76">
        <v>18.02</v>
      </c>
      <c r="E7" s="76">
        <v>0</v>
      </c>
      <c r="F7" s="131">
        <f t="shared" si="0"/>
        <v>18.02</v>
      </c>
      <c r="G7" s="132">
        <f t="shared" ref="G7:G24" si="1">F7-F$6</f>
        <v>1.1999999999999993</v>
      </c>
    </row>
    <row r="8" spans="1:7" x14ac:dyDescent="0.25">
      <c r="A8" s="130">
        <v>3</v>
      </c>
      <c r="B8" s="73" t="s">
        <v>281</v>
      </c>
      <c r="C8" s="73" t="s">
        <v>151</v>
      </c>
      <c r="D8" s="76">
        <v>18.88</v>
      </c>
      <c r="E8" s="76">
        <v>0</v>
      </c>
      <c r="F8" s="131">
        <f t="shared" si="0"/>
        <v>18.88</v>
      </c>
      <c r="G8" s="132">
        <f t="shared" si="1"/>
        <v>2.0599999999999987</v>
      </c>
    </row>
    <row r="9" spans="1:7" x14ac:dyDescent="0.25">
      <c r="A9" s="130">
        <v>4</v>
      </c>
      <c r="B9" s="73" t="s">
        <v>143</v>
      </c>
      <c r="C9" s="73" t="s">
        <v>144</v>
      </c>
      <c r="D9" s="76">
        <v>19.25</v>
      </c>
      <c r="E9" s="76">
        <v>0</v>
      </c>
      <c r="F9" s="131">
        <f t="shared" si="0"/>
        <v>19.25</v>
      </c>
      <c r="G9" s="132">
        <f t="shared" si="1"/>
        <v>2.4299999999999997</v>
      </c>
    </row>
    <row r="10" spans="1:7" x14ac:dyDescent="0.25">
      <c r="A10" s="130">
        <v>5</v>
      </c>
      <c r="B10" s="73" t="s">
        <v>282</v>
      </c>
      <c r="C10" s="73" t="s">
        <v>144</v>
      </c>
      <c r="D10" s="76">
        <v>19.55</v>
      </c>
      <c r="E10" s="76">
        <v>0</v>
      </c>
      <c r="F10" s="131">
        <f t="shared" si="0"/>
        <v>19.55</v>
      </c>
      <c r="G10" s="132">
        <f t="shared" si="1"/>
        <v>2.7300000000000004</v>
      </c>
    </row>
    <row r="11" spans="1:7" x14ac:dyDescent="0.25">
      <c r="A11" s="130">
        <v>6</v>
      </c>
      <c r="B11" s="73" t="s">
        <v>214</v>
      </c>
      <c r="C11" s="73" t="s">
        <v>144</v>
      </c>
      <c r="D11" s="76">
        <v>20.14</v>
      </c>
      <c r="E11" s="76">
        <v>0</v>
      </c>
      <c r="F11" s="131">
        <f t="shared" si="0"/>
        <v>20.14</v>
      </c>
      <c r="G11" s="132">
        <f t="shared" si="1"/>
        <v>3.3200000000000003</v>
      </c>
    </row>
    <row r="12" spans="1:7" x14ac:dyDescent="0.25">
      <c r="A12" s="130">
        <v>7</v>
      </c>
      <c r="B12" s="73" t="s">
        <v>215</v>
      </c>
      <c r="C12" s="73" t="s">
        <v>120</v>
      </c>
      <c r="D12" s="76">
        <v>20.440000000000001</v>
      </c>
      <c r="E12" s="76">
        <v>0</v>
      </c>
      <c r="F12" s="131">
        <f t="shared" si="0"/>
        <v>20.440000000000001</v>
      </c>
      <c r="G12" s="132">
        <f t="shared" si="1"/>
        <v>3.620000000000001</v>
      </c>
    </row>
    <row r="13" spans="1:7" x14ac:dyDescent="0.25">
      <c r="A13" s="130">
        <v>8</v>
      </c>
      <c r="B13" s="73" t="s">
        <v>148</v>
      </c>
      <c r="C13" s="73" t="s">
        <v>121</v>
      </c>
      <c r="D13" s="76">
        <v>20.88</v>
      </c>
      <c r="E13" s="76">
        <v>0</v>
      </c>
      <c r="F13" s="131">
        <f t="shared" si="0"/>
        <v>20.88</v>
      </c>
      <c r="G13" s="132">
        <f t="shared" si="1"/>
        <v>4.0599999999999987</v>
      </c>
    </row>
    <row r="14" spans="1:7" x14ac:dyDescent="0.25">
      <c r="A14" s="130">
        <v>9</v>
      </c>
      <c r="B14" s="73" t="s">
        <v>345</v>
      </c>
      <c r="C14" s="73" t="s">
        <v>144</v>
      </c>
      <c r="D14" s="76">
        <v>21.45</v>
      </c>
      <c r="E14" s="76">
        <v>0</v>
      </c>
      <c r="F14" s="131">
        <f t="shared" si="0"/>
        <v>21.45</v>
      </c>
      <c r="G14" s="132">
        <f t="shared" si="1"/>
        <v>4.629999999999999</v>
      </c>
    </row>
    <row r="15" spans="1:7" x14ac:dyDescent="0.25">
      <c r="A15" s="130">
        <v>10</v>
      </c>
      <c r="B15" s="73" t="s">
        <v>142</v>
      </c>
      <c r="C15" s="73" t="s">
        <v>121</v>
      </c>
      <c r="D15" s="76">
        <v>18.93</v>
      </c>
      <c r="E15" s="76">
        <v>5</v>
      </c>
      <c r="F15" s="131">
        <f t="shared" si="0"/>
        <v>23.93</v>
      </c>
      <c r="G15" s="132">
        <f t="shared" si="1"/>
        <v>7.1099999999999994</v>
      </c>
    </row>
    <row r="16" spans="1:7" x14ac:dyDescent="0.25">
      <c r="A16" s="130">
        <v>11</v>
      </c>
      <c r="B16" s="73" t="s">
        <v>346</v>
      </c>
      <c r="C16" s="73" t="s">
        <v>144</v>
      </c>
      <c r="D16" s="76">
        <v>25.07</v>
      </c>
      <c r="E16" s="76">
        <v>0</v>
      </c>
      <c r="F16" s="131">
        <f t="shared" si="0"/>
        <v>25.07</v>
      </c>
      <c r="G16" s="132">
        <f t="shared" si="1"/>
        <v>8.25</v>
      </c>
    </row>
    <row r="17" spans="1:7" x14ac:dyDescent="0.25">
      <c r="A17" s="130">
        <v>12</v>
      </c>
      <c r="B17" s="73" t="s">
        <v>212</v>
      </c>
      <c r="C17" s="73" t="s">
        <v>144</v>
      </c>
      <c r="D17" s="76">
        <v>20.329999999999998</v>
      </c>
      <c r="E17" s="76">
        <v>5</v>
      </c>
      <c r="F17" s="131">
        <f t="shared" si="0"/>
        <v>25.33</v>
      </c>
      <c r="G17" s="132">
        <f t="shared" si="1"/>
        <v>8.509999999999998</v>
      </c>
    </row>
    <row r="18" spans="1:7" x14ac:dyDescent="0.25">
      <c r="A18" s="130">
        <v>13</v>
      </c>
      <c r="B18" s="73" t="s">
        <v>201</v>
      </c>
      <c r="C18" s="73" t="s">
        <v>144</v>
      </c>
      <c r="D18" s="76">
        <v>24.7</v>
      </c>
      <c r="E18" s="76">
        <v>5</v>
      </c>
      <c r="F18" s="131">
        <f t="shared" si="0"/>
        <v>29.7</v>
      </c>
      <c r="G18" s="132">
        <f t="shared" si="1"/>
        <v>12.879999999999999</v>
      </c>
    </row>
    <row r="19" spans="1:7" x14ac:dyDescent="0.25">
      <c r="A19" s="130">
        <v>14</v>
      </c>
      <c r="B19" s="73" t="s">
        <v>347</v>
      </c>
      <c r="C19" s="73" t="s">
        <v>144</v>
      </c>
      <c r="D19" s="76">
        <v>26.12</v>
      </c>
      <c r="E19" s="76">
        <v>5</v>
      </c>
      <c r="F19" s="131">
        <f t="shared" si="0"/>
        <v>31.12</v>
      </c>
      <c r="G19" s="132">
        <f t="shared" si="1"/>
        <v>14.3</v>
      </c>
    </row>
    <row r="20" spans="1:7" x14ac:dyDescent="0.25">
      <c r="A20" s="130">
        <v>15</v>
      </c>
      <c r="B20" s="73" t="s">
        <v>348</v>
      </c>
      <c r="C20" s="73" t="s">
        <v>120</v>
      </c>
      <c r="D20" s="76">
        <v>26.36</v>
      </c>
      <c r="E20" s="76">
        <v>5</v>
      </c>
      <c r="F20" s="131">
        <f t="shared" si="0"/>
        <v>31.36</v>
      </c>
      <c r="G20" s="132">
        <f t="shared" si="1"/>
        <v>14.54</v>
      </c>
    </row>
    <row r="21" spans="1:7" x14ac:dyDescent="0.25">
      <c r="A21" s="130">
        <v>16</v>
      </c>
      <c r="B21" s="73" t="s">
        <v>349</v>
      </c>
      <c r="C21" s="73" t="s">
        <v>315</v>
      </c>
      <c r="D21" s="76">
        <v>26.98</v>
      </c>
      <c r="E21" s="76">
        <v>5</v>
      </c>
      <c r="F21" s="131">
        <f t="shared" si="0"/>
        <v>31.98</v>
      </c>
      <c r="G21" s="132">
        <f t="shared" si="1"/>
        <v>15.16</v>
      </c>
    </row>
    <row r="22" spans="1:7" x14ac:dyDescent="0.25">
      <c r="A22" s="130">
        <v>17</v>
      </c>
      <c r="B22" s="73" t="s">
        <v>159</v>
      </c>
      <c r="C22" s="73" t="s">
        <v>121</v>
      </c>
      <c r="D22" s="76">
        <v>28.74</v>
      </c>
      <c r="E22" s="76">
        <v>5</v>
      </c>
      <c r="F22" s="131">
        <f t="shared" si="0"/>
        <v>33.739999999999995</v>
      </c>
      <c r="G22" s="132">
        <f t="shared" si="1"/>
        <v>16.919999999999995</v>
      </c>
    </row>
    <row r="23" spans="1:7" x14ac:dyDescent="0.25">
      <c r="A23" s="130">
        <v>18</v>
      </c>
      <c r="B23" s="73" t="s">
        <v>318</v>
      </c>
      <c r="C23" s="73" t="s">
        <v>315</v>
      </c>
      <c r="D23" s="76">
        <v>27.7</v>
      </c>
      <c r="E23" s="76">
        <v>10</v>
      </c>
      <c r="F23" s="131">
        <f t="shared" si="0"/>
        <v>37.700000000000003</v>
      </c>
      <c r="G23" s="132">
        <f t="shared" si="1"/>
        <v>20.880000000000003</v>
      </c>
    </row>
    <row r="24" spans="1:7" ht="15.75" thickBot="1" x14ac:dyDescent="0.3">
      <c r="A24" s="133">
        <v>19</v>
      </c>
      <c r="B24" s="81" t="s">
        <v>284</v>
      </c>
      <c r="C24" s="81" t="s">
        <v>285</v>
      </c>
      <c r="D24" s="82">
        <v>33.15</v>
      </c>
      <c r="E24" s="82">
        <v>10</v>
      </c>
      <c r="F24" s="134">
        <f t="shared" si="0"/>
        <v>43.15</v>
      </c>
      <c r="G24" s="135">
        <f t="shared" si="1"/>
        <v>26.33</v>
      </c>
    </row>
    <row r="25" spans="1:7" ht="15.75" thickBot="1" x14ac:dyDescent="0.3">
      <c r="A25" s="221" t="s">
        <v>202</v>
      </c>
      <c r="B25" s="222"/>
      <c r="C25" s="222"/>
      <c r="D25" s="222"/>
      <c r="E25" s="222"/>
      <c r="F25" s="222"/>
      <c r="G25" s="223"/>
    </row>
    <row r="26" spans="1:7" ht="39" thickBot="1" x14ac:dyDescent="0.3">
      <c r="A26" s="123" t="s">
        <v>183</v>
      </c>
      <c r="B26" s="124" t="s">
        <v>136</v>
      </c>
      <c r="C26" s="125" t="s">
        <v>184</v>
      </c>
      <c r="D26" s="125" t="s">
        <v>185</v>
      </c>
      <c r="E26" s="125" t="s">
        <v>186</v>
      </c>
      <c r="F26" s="125" t="s">
        <v>187</v>
      </c>
      <c r="G26" s="284" t="s">
        <v>188</v>
      </c>
    </row>
    <row r="27" spans="1:7" x14ac:dyDescent="0.25">
      <c r="A27" s="126">
        <v>1</v>
      </c>
      <c r="B27" s="69" t="s">
        <v>150</v>
      </c>
      <c r="C27" s="69" t="s">
        <v>151</v>
      </c>
      <c r="D27" s="127">
        <v>13.73</v>
      </c>
      <c r="E27" s="127">
        <v>0</v>
      </c>
      <c r="F27" s="128">
        <f t="shared" ref="F27:F67" si="2">SUM(D27:E27)</f>
        <v>13.73</v>
      </c>
      <c r="G27" s="129">
        <f>F27-F$6</f>
        <v>-3.09</v>
      </c>
    </row>
    <row r="28" spans="1:7" x14ac:dyDescent="0.25">
      <c r="A28" s="130">
        <v>2</v>
      </c>
      <c r="B28" s="73" t="s">
        <v>189</v>
      </c>
      <c r="C28" s="73" t="s">
        <v>144</v>
      </c>
      <c r="D28" s="76">
        <v>14.33</v>
      </c>
      <c r="E28" s="76">
        <v>0</v>
      </c>
      <c r="F28" s="131">
        <f t="shared" si="2"/>
        <v>14.33</v>
      </c>
      <c r="G28" s="132">
        <f t="shared" ref="G28:G67" si="3">F28-F$6</f>
        <v>-2.4900000000000002</v>
      </c>
    </row>
    <row r="29" spans="1:7" x14ac:dyDescent="0.25">
      <c r="A29" s="130">
        <v>3</v>
      </c>
      <c r="B29" s="73" t="s">
        <v>203</v>
      </c>
      <c r="C29" s="73" t="s">
        <v>144</v>
      </c>
      <c r="D29" s="76">
        <v>15.28</v>
      </c>
      <c r="E29" s="76">
        <v>0</v>
      </c>
      <c r="F29" s="131">
        <f t="shared" si="2"/>
        <v>15.28</v>
      </c>
      <c r="G29" s="132">
        <f t="shared" si="3"/>
        <v>-1.5400000000000009</v>
      </c>
    </row>
    <row r="30" spans="1:7" x14ac:dyDescent="0.25">
      <c r="A30" s="130">
        <v>4</v>
      </c>
      <c r="B30" s="73" t="s">
        <v>205</v>
      </c>
      <c r="C30" s="73" t="s">
        <v>144</v>
      </c>
      <c r="D30" s="76">
        <v>15.95</v>
      </c>
      <c r="E30" s="76">
        <v>0</v>
      </c>
      <c r="F30" s="131">
        <f t="shared" si="2"/>
        <v>15.95</v>
      </c>
      <c r="G30" s="132">
        <f t="shared" si="3"/>
        <v>-0.87000000000000099</v>
      </c>
    </row>
    <row r="31" spans="1:7" x14ac:dyDescent="0.25">
      <c r="A31" s="130">
        <v>5</v>
      </c>
      <c r="B31" s="73" t="s">
        <v>350</v>
      </c>
      <c r="C31" s="73" t="s">
        <v>144</v>
      </c>
      <c r="D31" s="76">
        <v>16.73</v>
      </c>
      <c r="E31" s="76">
        <v>0</v>
      </c>
      <c r="F31" s="131">
        <f t="shared" si="2"/>
        <v>16.73</v>
      </c>
      <c r="G31" s="132">
        <f t="shared" si="3"/>
        <v>-8.9999999999999858E-2</v>
      </c>
    </row>
    <row r="32" spans="1:7" x14ac:dyDescent="0.25">
      <c r="A32" s="130">
        <v>6</v>
      </c>
      <c r="B32" s="73" t="s">
        <v>206</v>
      </c>
      <c r="C32" s="73" t="s">
        <v>151</v>
      </c>
      <c r="D32" s="76">
        <v>18.02</v>
      </c>
      <c r="E32" s="76">
        <v>0</v>
      </c>
      <c r="F32" s="131">
        <f t="shared" si="2"/>
        <v>18.02</v>
      </c>
      <c r="G32" s="132">
        <f t="shared" si="3"/>
        <v>1.1999999999999993</v>
      </c>
    </row>
    <row r="33" spans="1:7" x14ac:dyDescent="0.25">
      <c r="A33" s="130">
        <v>7</v>
      </c>
      <c r="B33" s="73" t="s">
        <v>154</v>
      </c>
      <c r="C33" s="73" t="s">
        <v>144</v>
      </c>
      <c r="D33" s="76">
        <v>14.15</v>
      </c>
      <c r="E33" s="76">
        <v>5</v>
      </c>
      <c r="F33" s="131">
        <f t="shared" si="2"/>
        <v>19.149999999999999</v>
      </c>
      <c r="G33" s="132">
        <f t="shared" si="3"/>
        <v>2.3299999999999983</v>
      </c>
    </row>
    <row r="34" spans="1:7" x14ac:dyDescent="0.25">
      <c r="A34" s="130">
        <v>8</v>
      </c>
      <c r="B34" s="73" t="s">
        <v>351</v>
      </c>
      <c r="C34" s="73" t="s">
        <v>123</v>
      </c>
      <c r="D34" s="76">
        <v>19.41</v>
      </c>
      <c r="E34" s="76">
        <v>0</v>
      </c>
      <c r="F34" s="131">
        <f t="shared" si="2"/>
        <v>19.41</v>
      </c>
      <c r="G34" s="132">
        <f t="shared" si="3"/>
        <v>2.59</v>
      </c>
    </row>
    <row r="35" spans="1:7" x14ac:dyDescent="0.25">
      <c r="A35" s="130">
        <v>9</v>
      </c>
      <c r="B35" s="73" t="s">
        <v>209</v>
      </c>
      <c r="C35" s="73" t="s">
        <v>120</v>
      </c>
      <c r="D35" s="76">
        <v>19.440000000000001</v>
      </c>
      <c r="E35" s="76">
        <v>0</v>
      </c>
      <c r="F35" s="131">
        <f t="shared" si="2"/>
        <v>19.440000000000001</v>
      </c>
      <c r="G35" s="132">
        <f t="shared" si="3"/>
        <v>2.620000000000001</v>
      </c>
    </row>
    <row r="36" spans="1:7" x14ac:dyDescent="0.25">
      <c r="A36" s="130">
        <v>10</v>
      </c>
      <c r="B36" s="73" t="s">
        <v>352</v>
      </c>
      <c r="C36" s="73" t="s">
        <v>291</v>
      </c>
      <c r="D36" s="76">
        <v>14.61</v>
      </c>
      <c r="E36" s="76">
        <v>5</v>
      </c>
      <c r="F36" s="131">
        <f t="shared" si="2"/>
        <v>19.61</v>
      </c>
      <c r="G36" s="132">
        <f t="shared" si="3"/>
        <v>2.7899999999999991</v>
      </c>
    </row>
    <row r="37" spans="1:7" x14ac:dyDescent="0.25">
      <c r="A37" s="130">
        <v>11</v>
      </c>
      <c r="B37" s="73" t="s">
        <v>353</v>
      </c>
      <c r="C37" s="73" t="s">
        <v>144</v>
      </c>
      <c r="D37" s="76">
        <v>19.739999999999998</v>
      </c>
      <c r="E37" s="76">
        <v>0</v>
      </c>
      <c r="F37" s="131">
        <f t="shared" si="2"/>
        <v>19.739999999999998</v>
      </c>
      <c r="G37" s="132">
        <f t="shared" si="3"/>
        <v>2.9199999999999982</v>
      </c>
    </row>
    <row r="38" spans="1:7" x14ac:dyDescent="0.25">
      <c r="A38" s="130">
        <v>12</v>
      </c>
      <c r="B38" s="73" t="s">
        <v>155</v>
      </c>
      <c r="C38" s="73" t="s">
        <v>129</v>
      </c>
      <c r="D38" s="76">
        <v>20.28</v>
      </c>
      <c r="E38" s="76">
        <v>0</v>
      </c>
      <c r="F38" s="131">
        <f t="shared" si="2"/>
        <v>20.28</v>
      </c>
      <c r="G38" s="132">
        <f t="shared" si="3"/>
        <v>3.4600000000000009</v>
      </c>
    </row>
    <row r="39" spans="1:7" x14ac:dyDescent="0.25">
      <c r="A39" s="130">
        <v>13</v>
      </c>
      <c r="B39" s="73" t="s">
        <v>158</v>
      </c>
      <c r="C39" s="73" t="s">
        <v>144</v>
      </c>
      <c r="D39" s="76">
        <v>15.48</v>
      </c>
      <c r="E39" s="76">
        <v>5</v>
      </c>
      <c r="F39" s="131">
        <f t="shared" si="2"/>
        <v>20.48</v>
      </c>
      <c r="G39" s="132">
        <f t="shared" si="3"/>
        <v>3.66</v>
      </c>
    </row>
    <row r="40" spans="1:7" x14ac:dyDescent="0.25">
      <c r="A40" s="130">
        <v>14</v>
      </c>
      <c r="B40" s="73" t="s">
        <v>299</v>
      </c>
      <c r="C40" s="73" t="s">
        <v>123</v>
      </c>
      <c r="D40" s="76">
        <v>21.03</v>
      </c>
      <c r="E40" s="76">
        <v>0</v>
      </c>
      <c r="F40" s="131">
        <f t="shared" si="2"/>
        <v>21.03</v>
      </c>
      <c r="G40" s="132">
        <f t="shared" si="3"/>
        <v>4.2100000000000009</v>
      </c>
    </row>
    <row r="41" spans="1:7" x14ac:dyDescent="0.25">
      <c r="A41" s="130">
        <v>15</v>
      </c>
      <c r="B41" s="73" t="s">
        <v>354</v>
      </c>
      <c r="C41" s="73" t="s">
        <v>236</v>
      </c>
      <c r="D41" s="76">
        <v>21.99</v>
      </c>
      <c r="E41" s="76">
        <v>0</v>
      </c>
      <c r="F41" s="131">
        <f t="shared" si="2"/>
        <v>21.99</v>
      </c>
      <c r="G41" s="132">
        <f t="shared" si="3"/>
        <v>5.1699999999999982</v>
      </c>
    </row>
    <row r="42" spans="1:7" x14ac:dyDescent="0.25">
      <c r="A42" s="130">
        <v>16</v>
      </c>
      <c r="B42" s="73" t="s">
        <v>204</v>
      </c>
      <c r="C42" s="73" t="s">
        <v>152</v>
      </c>
      <c r="D42" s="76">
        <v>17.62</v>
      </c>
      <c r="E42" s="76">
        <v>5</v>
      </c>
      <c r="F42" s="131">
        <f t="shared" si="2"/>
        <v>22.62</v>
      </c>
      <c r="G42" s="132">
        <f t="shared" si="3"/>
        <v>5.8000000000000007</v>
      </c>
    </row>
    <row r="43" spans="1:7" x14ac:dyDescent="0.25">
      <c r="A43" s="130">
        <v>17</v>
      </c>
      <c r="B43" s="73" t="s">
        <v>157</v>
      </c>
      <c r="C43" s="73" t="s">
        <v>151</v>
      </c>
      <c r="D43" s="76">
        <v>17.829999999999998</v>
      </c>
      <c r="E43" s="76">
        <v>5</v>
      </c>
      <c r="F43" s="131">
        <f t="shared" si="2"/>
        <v>22.83</v>
      </c>
      <c r="G43" s="132">
        <f t="shared" si="3"/>
        <v>6.009999999999998</v>
      </c>
    </row>
    <row r="44" spans="1:7" x14ac:dyDescent="0.25">
      <c r="A44" s="130">
        <v>18</v>
      </c>
      <c r="B44" s="73" t="s">
        <v>195</v>
      </c>
      <c r="C44" s="73" t="s">
        <v>129</v>
      </c>
      <c r="D44" s="76">
        <v>23.16</v>
      </c>
      <c r="E44" s="76">
        <v>0</v>
      </c>
      <c r="F44" s="131">
        <f t="shared" si="2"/>
        <v>23.16</v>
      </c>
      <c r="G44" s="132">
        <f t="shared" si="3"/>
        <v>6.34</v>
      </c>
    </row>
    <row r="45" spans="1:7" x14ac:dyDescent="0.25">
      <c r="A45" s="130">
        <v>19</v>
      </c>
      <c r="B45" s="73" t="s">
        <v>355</v>
      </c>
      <c r="C45" s="73" t="s">
        <v>129</v>
      </c>
      <c r="D45" s="76">
        <v>19.71</v>
      </c>
      <c r="E45" s="76">
        <v>5</v>
      </c>
      <c r="F45" s="131">
        <f t="shared" si="2"/>
        <v>24.71</v>
      </c>
      <c r="G45" s="132">
        <f t="shared" si="3"/>
        <v>7.8900000000000006</v>
      </c>
    </row>
    <row r="46" spans="1:7" x14ac:dyDescent="0.25">
      <c r="A46" s="130">
        <v>20</v>
      </c>
      <c r="B46" s="73" t="s">
        <v>356</v>
      </c>
      <c r="C46" s="73" t="s">
        <v>123</v>
      </c>
      <c r="D46" s="76">
        <v>24.73</v>
      </c>
      <c r="E46" s="76">
        <v>0</v>
      </c>
      <c r="F46" s="131">
        <f t="shared" si="2"/>
        <v>24.73</v>
      </c>
      <c r="G46" s="132">
        <f t="shared" si="3"/>
        <v>7.91</v>
      </c>
    </row>
    <row r="47" spans="1:7" x14ac:dyDescent="0.25">
      <c r="A47" s="130">
        <v>21</v>
      </c>
      <c r="B47" s="73" t="s">
        <v>303</v>
      </c>
      <c r="C47" s="73" t="s">
        <v>123</v>
      </c>
      <c r="D47" s="76">
        <v>24.88</v>
      </c>
      <c r="E47" s="76">
        <v>0</v>
      </c>
      <c r="F47" s="131">
        <f t="shared" si="2"/>
        <v>24.88</v>
      </c>
      <c r="G47" s="132">
        <f t="shared" si="3"/>
        <v>8.0599999999999987</v>
      </c>
    </row>
    <row r="48" spans="1:7" x14ac:dyDescent="0.25">
      <c r="A48" s="130">
        <v>22</v>
      </c>
      <c r="B48" s="73" t="s">
        <v>296</v>
      </c>
      <c r="C48" s="73" t="s">
        <v>291</v>
      </c>
      <c r="D48" s="76">
        <v>19.95</v>
      </c>
      <c r="E48" s="76">
        <v>5</v>
      </c>
      <c r="F48" s="131">
        <f t="shared" si="2"/>
        <v>24.95</v>
      </c>
      <c r="G48" s="132">
        <f t="shared" si="3"/>
        <v>8.129999999999999</v>
      </c>
    </row>
    <row r="49" spans="1:7" x14ac:dyDescent="0.25">
      <c r="A49" s="130">
        <v>23</v>
      </c>
      <c r="B49" s="73" t="s">
        <v>357</v>
      </c>
      <c r="C49" s="73" t="s">
        <v>151</v>
      </c>
      <c r="D49" s="76">
        <v>25.33</v>
      </c>
      <c r="E49" s="76">
        <v>0</v>
      </c>
      <c r="F49" s="131">
        <f t="shared" si="2"/>
        <v>25.33</v>
      </c>
      <c r="G49" s="132">
        <f t="shared" si="3"/>
        <v>8.509999999999998</v>
      </c>
    </row>
    <row r="50" spans="1:7" x14ac:dyDescent="0.25">
      <c r="A50" s="130">
        <v>24</v>
      </c>
      <c r="B50" s="73" t="s">
        <v>358</v>
      </c>
      <c r="C50" s="73" t="s">
        <v>236</v>
      </c>
      <c r="D50" s="76">
        <v>20.9</v>
      </c>
      <c r="E50" s="76">
        <v>5</v>
      </c>
      <c r="F50" s="131">
        <f t="shared" si="2"/>
        <v>25.9</v>
      </c>
      <c r="G50" s="132">
        <f t="shared" si="3"/>
        <v>9.0799999999999983</v>
      </c>
    </row>
    <row r="51" spans="1:7" x14ac:dyDescent="0.25">
      <c r="A51" s="130">
        <v>25</v>
      </c>
      <c r="B51" s="73" t="s">
        <v>193</v>
      </c>
      <c r="C51" s="73" t="s">
        <v>123</v>
      </c>
      <c r="D51" s="76">
        <v>21.08</v>
      </c>
      <c r="E51" s="76">
        <v>5</v>
      </c>
      <c r="F51" s="131">
        <f t="shared" si="2"/>
        <v>26.08</v>
      </c>
      <c r="G51" s="132">
        <f t="shared" si="3"/>
        <v>9.259999999999998</v>
      </c>
    </row>
    <row r="52" spans="1:7" x14ac:dyDescent="0.25">
      <c r="A52" s="130">
        <v>26</v>
      </c>
      <c r="B52" s="73" t="s">
        <v>294</v>
      </c>
      <c r="C52" s="73" t="s">
        <v>191</v>
      </c>
      <c r="D52" s="76">
        <v>26.11</v>
      </c>
      <c r="E52" s="76">
        <v>0</v>
      </c>
      <c r="F52" s="131">
        <f t="shared" si="2"/>
        <v>26.11</v>
      </c>
      <c r="G52" s="132">
        <f t="shared" si="3"/>
        <v>9.2899999999999991</v>
      </c>
    </row>
    <row r="53" spans="1:7" x14ac:dyDescent="0.25">
      <c r="A53" s="130">
        <v>27</v>
      </c>
      <c r="B53" s="73" t="s">
        <v>359</v>
      </c>
      <c r="C53" s="73" t="s">
        <v>144</v>
      </c>
      <c r="D53" s="76">
        <v>21.88</v>
      </c>
      <c r="E53" s="76">
        <v>5</v>
      </c>
      <c r="F53" s="131">
        <f t="shared" si="2"/>
        <v>26.88</v>
      </c>
      <c r="G53" s="132">
        <f t="shared" si="3"/>
        <v>10.059999999999999</v>
      </c>
    </row>
    <row r="54" spans="1:7" x14ac:dyDescent="0.25">
      <c r="A54" s="130">
        <v>28</v>
      </c>
      <c r="B54" s="73" t="s">
        <v>292</v>
      </c>
      <c r="C54" s="73" t="s">
        <v>144</v>
      </c>
      <c r="D54" s="76">
        <v>16.920000000000002</v>
      </c>
      <c r="E54" s="76">
        <v>10</v>
      </c>
      <c r="F54" s="131">
        <f t="shared" si="2"/>
        <v>26.92</v>
      </c>
      <c r="G54" s="132">
        <f t="shared" si="3"/>
        <v>10.100000000000001</v>
      </c>
    </row>
    <row r="55" spans="1:7" x14ac:dyDescent="0.25">
      <c r="A55" s="130">
        <v>29</v>
      </c>
      <c r="B55" s="73" t="s">
        <v>301</v>
      </c>
      <c r="C55" s="73" t="s">
        <v>129</v>
      </c>
      <c r="D55" s="76">
        <v>22.7</v>
      </c>
      <c r="E55" s="76">
        <v>5</v>
      </c>
      <c r="F55" s="131">
        <f t="shared" si="2"/>
        <v>27.7</v>
      </c>
      <c r="G55" s="132">
        <f t="shared" si="3"/>
        <v>10.879999999999999</v>
      </c>
    </row>
    <row r="56" spans="1:7" x14ac:dyDescent="0.25">
      <c r="A56" s="130">
        <v>30</v>
      </c>
      <c r="B56" s="73" t="s">
        <v>360</v>
      </c>
      <c r="C56" s="73" t="s">
        <v>236</v>
      </c>
      <c r="D56" s="76">
        <v>18.53</v>
      </c>
      <c r="E56" s="76">
        <v>10</v>
      </c>
      <c r="F56" s="131">
        <f t="shared" si="2"/>
        <v>28.53</v>
      </c>
      <c r="G56" s="132">
        <f t="shared" si="3"/>
        <v>11.71</v>
      </c>
    </row>
    <row r="57" spans="1:7" x14ac:dyDescent="0.25">
      <c r="A57" s="130">
        <v>31</v>
      </c>
      <c r="B57" s="73" t="s">
        <v>208</v>
      </c>
      <c r="C57" s="73" t="s">
        <v>120</v>
      </c>
      <c r="D57" s="76">
        <v>23.84</v>
      </c>
      <c r="E57" s="76">
        <v>5</v>
      </c>
      <c r="F57" s="131">
        <f t="shared" si="2"/>
        <v>28.84</v>
      </c>
      <c r="G57" s="132">
        <f t="shared" si="3"/>
        <v>12.02</v>
      </c>
    </row>
    <row r="58" spans="1:7" x14ac:dyDescent="0.25">
      <c r="A58" s="130">
        <v>32</v>
      </c>
      <c r="B58" s="73" t="s">
        <v>207</v>
      </c>
      <c r="C58" s="73" t="s">
        <v>191</v>
      </c>
      <c r="D58" s="76">
        <v>29.36</v>
      </c>
      <c r="E58" s="76">
        <v>0</v>
      </c>
      <c r="F58" s="131">
        <f t="shared" si="2"/>
        <v>29.36</v>
      </c>
      <c r="G58" s="132">
        <f t="shared" si="3"/>
        <v>12.54</v>
      </c>
    </row>
    <row r="59" spans="1:7" x14ac:dyDescent="0.25">
      <c r="A59" s="130">
        <v>33</v>
      </c>
      <c r="B59" s="73" t="s">
        <v>160</v>
      </c>
      <c r="C59" s="73" t="s">
        <v>129</v>
      </c>
      <c r="D59" s="76">
        <v>24.42</v>
      </c>
      <c r="E59" s="76">
        <v>5</v>
      </c>
      <c r="F59" s="131">
        <f t="shared" si="2"/>
        <v>29.42</v>
      </c>
      <c r="G59" s="132">
        <f t="shared" si="3"/>
        <v>12.600000000000001</v>
      </c>
    </row>
    <row r="60" spans="1:7" x14ac:dyDescent="0.25">
      <c r="A60" s="130">
        <v>34</v>
      </c>
      <c r="B60" s="73" t="s">
        <v>361</v>
      </c>
      <c r="C60" s="73" t="s">
        <v>191</v>
      </c>
      <c r="D60" s="76">
        <v>24.63</v>
      </c>
      <c r="E60" s="76">
        <v>5</v>
      </c>
      <c r="F60" s="131">
        <f t="shared" si="2"/>
        <v>29.63</v>
      </c>
      <c r="G60" s="132">
        <f t="shared" si="3"/>
        <v>12.809999999999999</v>
      </c>
    </row>
    <row r="61" spans="1:7" x14ac:dyDescent="0.25">
      <c r="A61" s="130">
        <v>35</v>
      </c>
      <c r="B61" s="73" t="s">
        <v>362</v>
      </c>
      <c r="C61" s="73" t="s">
        <v>236</v>
      </c>
      <c r="D61" s="76">
        <v>25.62</v>
      </c>
      <c r="E61" s="76">
        <v>5</v>
      </c>
      <c r="F61" s="131">
        <f t="shared" si="2"/>
        <v>30.62</v>
      </c>
      <c r="G61" s="132">
        <f t="shared" si="3"/>
        <v>13.8</v>
      </c>
    </row>
    <row r="62" spans="1:7" x14ac:dyDescent="0.25">
      <c r="A62" s="130">
        <v>36</v>
      </c>
      <c r="B62" s="73" t="s">
        <v>363</v>
      </c>
      <c r="C62" s="73" t="s">
        <v>121</v>
      </c>
      <c r="D62" s="76">
        <v>30.69</v>
      </c>
      <c r="E62" s="76">
        <v>0</v>
      </c>
      <c r="F62" s="131">
        <f t="shared" si="2"/>
        <v>30.69</v>
      </c>
      <c r="G62" s="132">
        <f t="shared" si="3"/>
        <v>13.870000000000001</v>
      </c>
    </row>
    <row r="63" spans="1:7" x14ac:dyDescent="0.25">
      <c r="A63" s="130">
        <v>37</v>
      </c>
      <c r="B63" s="73" t="s">
        <v>210</v>
      </c>
      <c r="C63" s="73" t="s">
        <v>152</v>
      </c>
      <c r="D63" s="76">
        <v>23.48</v>
      </c>
      <c r="E63" s="76">
        <v>10</v>
      </c>
      <c r="F63" s="131">
        <f t="shared" si="2"/>
        <v>33.480000000000004</v>
      </c>
      <c r="G63" s="132">
        <f t="shared" si="3"/>
        <v>16.660000000000004</v>
      </c>
    </row>
    <row r="64" spans="1:7" x14ac:dyDescent="0.25">
      <c r="A64" s="130">
        <v>38</v>
      </c>
      <c r="B64" s="73" t="s">
        <v>190</v>
      </c>
      <c r="C64" s="73" t="s">
        <v>191</v>
      </c>
      <c r="D64" s="76">
        <v>29.45</v>
      </c>
      <c r="E64" s="76">
        <v>5</v>
      </c>
      <c r="F64" s="131">
        <f t="shared" si="2"/>
        <v>34.450000000000003</v>
      </c>
      <c r="G64" s="132">
        <f t="shared" si="3"/>
        <v>17.630000000000003</v>
      </c>
    </row>
    <row r="65" spans="1:7" x14ac:dyDescent="0.25">
      <c r="A65" s="130">
        <v>39</v>
      </c>
      <c r="B65" s="73" t="s">
        <v>364</v>
      </c>
      <c r="C65" s="73" t="s">
        <v>236</v>
      </c>
      <c r="D65" s="76">
        <v>24.88</v>
      </c>
      <c r="E65" s="76">
        <v>10</v>
      </c>
      <c r="F65" s="131">
        <f t="shared" si="2"/>
        <v>34.879999999999995</v>
      </c>
      <c r="G65" s="132">
        <f t="shared" si="3"/>
        <v>18.059999999999995</v>
      </c>
    </row>
    <row r="66" spans="1:7" x14ac:dyDescent="0.25">
      <c r="A66" s="130">
        <v>40</v>
      </c>
      <c r="B66" s="73" t="s">
        <v>365</v>
      </c>
      <c r="C66" s="73" t="s">
        <v>191</v>
      </c>
      <c r="D66" s="76">
        <v>30.2</v>
      </c>
      <c r="E66" s="76">
        <v>5</v>
      </c>
      <c r="F66" s="131">
        <f t="shared" si="2"/>
        <v>35.200000000000003</v>
      </c>
      <c r="G66" s="132">
        <f t="shared" si="3"/>
        <v>18.380000000000003</v>
      </c>
    </row>
    <row r="67" spans="1:7" ht="15.75" thickBot="1" x14ac:dyDescent="0.3">
      <c r="A67" s="133">
        <v>41</v>
      </c>
      <c r="B67" s="81" t="s">
        <v>306</v>
      </c>
      <c r="C67" s="81" t="s">
        <v>121</v>
      </c>
      <c r="D67" s="82">
        <v>25.41</v>
      </c>
      <c r="E67" s="82">
        <v>10</v>
      </c>
      <c r="F67" s="134">
        <f t="shared" si="2"/>
        <v>35.409999999999997</v>
      </c>
      <c r="G67" s="135">
        <f t="shared" si="3"/>
        <v>18.589999999999996</v>
      </c>
    </row>
    <row r="68" spans="1:7" ht="15.75" thickBot="1" x14ac:dyDescent="0.3">
      <c r="A68" s="221" t="s">
        <v>199</v>
      </c>
      <c r="B68" s="222"/>
      <c r="C68" s="222"/>
      <c r="D68" s="222"/>
      <c r="E68" s="222"/>
      <c r="F68" s="222"/>
      <c r="G68" s="223"/>
    </row>
    <row r="69" spans="1:7" ht="39" thickBot="1" x14ac:dyDescent="0.3">
      <c r="A69" s="123" t="s">
        <v>183</v>
      </c>
      <c r="B69" s="124" t="s">
        <v>136</v>
      </c>
      <c r="C69" s="125" t="s">
        <v>184</v>
      </c>
      <c r="D69" s="125" t="s">
        <v>185</v>
      </c>
      <c r="E69" s="125" t="s">
        <v>186</v>
      </c>
      <c r="F69" s="125" t="s">
        <v>187</v>
      </c>
      <c r="G69" s="284" t="s">
        <v>188</v>
      </c>
    </row>
    <row r="70" spans="1:7" x14ac:dyDescent="0.25">
      <c r="A70" s="126">
        <v>1</v>
      </c>
      <c r="B70" s="69" t="s">
        <v>200</v>
      </c>
      <c r="C70" s="69" t="s">
        <v>144</v>
      </c>
      <c r="D70" s="127">
        <v>20.66</v>
      </c>
      <c r="E70" s="127">
        <v>0</v>
      </c>
      <c r="F70" s="128">
        <f t="shared" ref="F70:F80" si="4">SUM(D70:E70)</f>
        <v>20.66</v>
      </c>
      <c r="G70" s="129">
        <f>F70-F$6</f>
        <v>3.84</v>
      </c>
    </row>
    <row r="71" spans="1:7" x14ac:dyDescent="0.25">
      <c r="A71" s="130">
        <v>2</v>
      </c>
      <c r="B71" s="73" t="s">
        <v>313</v>
      </c>
      <c r="C71" s="73" t="s">
        <v>291</v>
      </c>
      <c r="D71" s="76">
        <v>28.59</v>
      </c>
      <c r="E71" s="76">
        <v>0</v>
      </c>
      <c r="F71" s="131">
        <f t="shared" si="4"/>
        <v>28.59</v>
      </c>
      <c r="G71" s="132">
        <f t="shared" ref="G71:G80" si="5">F71-F$6</f>
        <v>11.77</v>
      </c>
    </row>
    <row r="72" spans="1:7" x14ac:dyDescent="0.25">
      <c r="A72" s="130">
        <v>3</v>
      </c>
      <c r="B72" s="73" t="s">
        <v>366</v>
      </c>
      <c r="C72" s="73" t="s">
        <v>239</v>
      </c>
      <c r="D72" s="76">
        <v>24.04</v>
      </c>
      <c r="E72" s="76">
        <v>5</v>
      </c>
      <c r="F72" s="131">
        <f t="shared" si="4"/>
        <v>29.04</v>
      </c>
      <c r="G72" s="132">
        <f t="shared" si="5"/>
        <v>12.219999999999999</v>
      </c>
    </row>
    <row r="73" spans="1:7" x14ac:dyDescent="0.25">
      <c r="A73" s="130">
        <v>4</v>
      </c>
      <c r="B73" s="73" t="s">
        <v>367</v>
      </c>
      <c r="C73" s="73" t="s">
        <v>239</v>
      </c>
      <c r="D73" s="76">
        <v>27.03</v>
      </c>
      <c r="E73" s="76">
        <v>5</v>
      </c>
      <c r="F73" s="131">
        <f t="shared" si="4"/>
        <v>32.03</v>
      </c>
      <c r="G73" s="132">
        <f t="shared" si="5"/>
        <v>15.21</v>
      </c>
    </row>
    <row r="74" spans="1:7" x14ac:dyDescent="0.25">
      <c r="A74" s="130">
        <v>5</v>
      </c>
      <c r="B74" s="73" t="s">
        <v>368</v>
      </c>
      <c r="C74" s="73" t="s">
        <v>315</v>
      </c>
      <c r="D74" s="76">
        <v>32.33</v>
      </c>
      <c r="E74" s="76">
        <v>0</v>
      </c>
      <c r="F74" s="131">
        <f t="shared" si="4"/>
        <v>32.33</v>
      </c>
      <c r="G74" s="132">
        <f t="shared" si="5"/>
        <v>15.509999999999998</v>
      </c>
    </row>
    <row r="75" spans="1:7" x14ac:dyDescent="0.25">
      <c r="A75" s="130">
        <v>6</v>
      </c>
      <c r="B75" s="73" t="s">
        <v>369</v>
      </c>
      <c r="C75" s="73" t="s">
        <v>151</v>
      </c>
      <c r="D75" s="76">
        <v>30.07</v>
      </c>
      <c r="E75" s="76">
        <v>5</v>
      </c>
      <c r="F75" s="131">
        <f t="shared" si="4"/>
        <v>35.07</v>
      </c>
      <c r="G75" s="132">
        <f t="shared" si="5"/>
        <v>18.25</v>
      </c>
    </row>
    <row r="76" spans="1:7" x14ac:dyDescent="0.25">
      <c r="A76" s="130">
        <v>7</v>
      </c>
      <c r="B76" s="73" t="s">
        <v>370</v>
      </c>
      <c r="C76" s="73" t="s">
        <v>315</v>
      </c>
      <c r="D76" s="76">
        <v>30.58</v>
      </c>
      <c r="E76" s="76">
        <v>5</v>
      </c>
      <c r="F76" s="131">
        <f t="shared" si="4"/>
        <v>35.58</v>
      </c>
      <c r="G76" s="132">
        <f t="shared" si="5"/>
        <v>18.759999999999998</v>
      </c>
    </row>
    <row r="77" spans="1:7" x14ac:dyDescent="0.25">
      <c r="A77" s="130">
        <v>8</v>
      </c>
      <c r="B77" s="73" t="s">
        <v>371</v>
      </c>
      <c r="C77" s="73" t="s">
        <v>315</v>
      </c>
      <c r="D77" s="76">
        <v>30.65</v>
      </c>
      <c r="E77" s="76">
        <v>5</v>
      </c>
      <c r="F77" s="131">
        <f t="shared" si="4"/>
        <v>35.65</v>
      </c>
      <c r="G77" s="132">
        <f t="shared" si="5"/>
        <v>18.829999999999998</v>
      </c>
    </row>
    <row r="78" spans="1:7" x14ac:dyDescent="0.25">
      <c r="A78" s="130">
        <v>9</v>
      </c>
      <c r="B78" s="73" t="s">
        <v>314</v>
      </c>
      <c r="C78" s="73" t="s">
        <v>315</v>
      </c>
      <c r="D78" s="76">
        <v>44.25</v>
      </c>
      <c r="E78" s="76">
        <v>0</v>
      </c>
      <c r="F78" s="131">
        <f t="shared" si="4"/>
        <v>44.25</v>
      </c>
      <c r="G78" s="132">
        <f t="shared" si="5"/>
        <v>27.43</v>
      </c>
    </row>
    <row r="79" spans="1:7" x14ac:dyDescent="0.25">
      <c r="A79" s="130">
        <v>10</v>
      </c>
      <c r="B79" s="73" t="s">
        <v>372</v>
      </c>
      <c r="C79" s="73" t="s">
        <v>315</v>
      </c>
      <c r="D79" s="76">
        <v>48.61</v>
      </c>
      <c r="E79" s="76">
        <v>5</v>
      </c>
      <c r="F79" s="131">
        <f t="shared" si="4"/>
        <v>53.61</v>
      </c>
      <c r="G79" s="132">
        <f t="shared" si="5"/>
        <v>36.79</v>
      </c>
    </row>
    <row r="80" spans="1:7" ht="15.75" thickBot="1" x14ac:dyDescent="0.3">
      <c r="A80" s="133">
        <v>11</v>
      </c>
      <c r="B80" s="81" t="s">
        <v>373</v>
      </c>
      <c r="C80" s="81" t="s">
        <v>315</v>
      </c>
      <c r="D80" s="82">
        <v>58.53</v>
      </c>
      <c r="E80" s="82">
        <v>10</v>
      </c>
      <c r="F80" s="134">
        <f t="shared" si="4"/>
        <v>68.53</v>
      </c>
      <c r="G80" s="135">
        <f t="shared" si="5"/>
        <v>51.71</v>
      </c>
    </row>
    <row r="81" spans="1:7" ht="15.75" thickBot="1" x14ac:dyDescent="0.3">
      <c r="A81" s="221" t="s">
        <v>182</v>
      </c>
      <c r="B81" s="222"/>
      <c r="C81" s="222"/>
      <c r="D81" s="222"/>
      <c r="E81" s="222"/>
      <c r="F81" s="222"/>
      <c r="G81" s="223"/>
    </row>
    <row r="82" spans="1:7" ht="39" thickBot="1" x14ac:dyDescent="0.3">
      <c r="A82" s="123" t="s">
        <v>183</v>
      </c>
      <c r="B82" s="124" t="s">
        <v>136</v>
      </c>
      <c r="C82" s="125" t="s">
        <v>184</v>
      </c>
      <c r="D82" s="125" t="s">
        <v>185</v>
      </c>
      <c r="E82" s="125" t="s">
        <v>186</v>
      </c>
      <c r="F82" s="125" t="s">
        <v>187</v>
      </c>
      <c r="G82" s="284" t="s">
        <v>188</v>
      </c>
    </row>
    <row r="83" spans="1:7" x14ac:dyDescent="0.25">
      <c r="A83" s="126">
        <v>1</v>
      </c>
      <c r="B83" s="69" t="s">
        <v>192</v>
      </c>
      <c r="C83" s="69" t="s">
        <v>144</v>
      </c>
      <c r="D83" s="127">
        <v>19.09</v>
      </c>
      <c r="E83" s="127">
        <v>0</v>
      </c>
      <c r="F83" s="128">
        <f t="shared" ref="F83:F105" si="6">SUM(D83:E83)</f>
        <v>19.09</v>
      </c>
      <c r="G83" s="129">
        <f>F83-F$6</f>
        <v>2.2699999999999996</v>
      </c>
    </row>
    <row r="84" spans="1:7" x14ac:dyDescent="0.25">
      <c r="A84" s="130">
        <v>2</v>
      </c>
      <c r="B84" s="73" t="s">
        <v>327</v>
      </c>
      <c r="C84" s="73" t="s">
        <v>144</v>
      </c>
      <c r="D84" s="76">
        <v>20.94</v>
      </c>
      <c r="E84" s="76">
        <v>0</v>
      </c>
      <c r="F84" s="131">
        <f t="shared" si="6"/>
        <v>20.94</v>
      </c>
      <c r="G84" s="132">
        <f>F84-F$6</f>
        <v>4.120000000000001</v>
      </c>
    </row>
    <row r="85" spans="1:7" x14ac:dyDescent="0.25">
      <c r="A85" s="130">
        <v>3</v>
      </c>
      <c r="B85" s="73" t="s">
        <v>194</v>
      </c>
      <c r="C85" s="73" t="s">
        <v>121</v>
      </c>
      <c r="D85" s="76">
        <v>21.01</v>
      </c>
      <c r="E85" s="76">
        <v>0</v>
      </c>
      <c r="F85" s="131">
        <f t="shared" si="6"/>
        <v>21.01</v>
      </c>
      <c r="G85" s="132">
        <f>F85-F$6</f>
        <v>4.1900000000000013</v>
      </c>
    </row>
    <row r="86" spans="1:7" x14ac:dyDescent="0.25">
      <c r="A86" s="130">
        <v>4</v>
      </c>
      <c r="B86" s="73" t="s">
        <v>374</v>
      </c>
      <c r="C86" s="73" t="s">
        <v>123</v>
      </c>
      <c r="D86" s="76">
        <v>22.28</v>
      </c>
      <c r="E86" s="76">
        <v>0</v>
      </c>
      <c r="F86" s="131">
        <f t="shared" si="6"/>
        <v>22.28</v>
      </c>
      <c r="G86" s="132">
        <f>F86-F$6</f>
        <v>5.4600000000000009</v>
      </c>
    </row>
    <row r="87" spans="1:7" x14ac:dyDescent="0.25">
      <c r="A87" s="130">
        <v>5</v>
      </c>
      <c r="B87" s="73" t="s">
        <v>375</v>
      </c>
      <c r="C87" s="73" t="s">
        <v>123</v>
      </c>
      <c r="D87" s="76">
        <v>23.2</v>
      </c>
      <c r="E87" s="76">
        <v>0</v>
      </c>
      <c r="F87" s="131">
        <f t="shared" si="6"/>
        <v>23.2</v>
      </c>
      <c r="G87" s="132">
        <f t="shared" ref="G87:G105" si="7">F87-F$6</f>
        <v>6.379999999999999</v>
      </c>
    </row>
    <row r="88" spans="1:7" x14ac:dyDescent="0.25">
      <c r="A88" s="130">
        <v>6</v>
      </c>
      <c r="B88" s="73" t="s">
        <v>376</v>
      </c>
      <c r="C88" s="73" t="s">
        <v>267</v>
      </c>
      <c r="D88" s="76">
        <v>25.05</v>
      </c>
      <c r="E88" s="76">
        <v>0</v>
      </c>
      <c r="F88" s="131">
        <f t="shared" si="6"/>
        <v>25.05</v>
      </c>
      <c r="G88" s="132">
        <f t="shared" si="7"/>
        <v>8.23</v>
      </c>
    </row>
    <row r="89" spans="1:7" x14ac:dyDescent="0.25">
      <c r="A89" s="130">
        <v>7</v>
      </c>
      <c r="B89" s="73" t="s">
        <v>161</v>
      </c>
      <c r="C89" s="73" t="s">
        <v>151</v>
      </c>
      <c r="D89" s="76">
        <v>20.059999999999999</v>
      </c>
      <c r="E89" s="76">
        <v>5</v>
      </c>
      <c r="F89" s="131">
        <f t="shared" si="6"/>
        <v>25.06</v>
      </c>
      <c r="G89" s="132">
        <f t="shared" si="7"/>
        <v>8.2399999999999984</v>
      </c>
    </row>
    <row r="90" spans="1:7" x14ac:dyDescent="0.25">
      <c r="A90" s="130">
        <v>8</v>
      </c>
      <c r="B90" s="73" t="s">
        <v>162</v>
      </c>
      <c r="C90" s="73" t="s">
        <v>121</v>
      </c>
      <c r="D90" s="76">
        <v>27.06</v>
      </c>
      <c r="E90" s="76">
        <v>0</v>
      </c>
      <c r="F90" s="131">
        <f t="shared" si="6"/>
        <v>27.06</v>
      </c>
      <c r="G90" s="132">
        <f t="shared" si="7"/>
        <v>10.239999999999998</v>
      </c>
    </row>
    <row r="91" spans="1:7" x14ac:dyDescent="0.25">
      <c r="A91" s="130">
        <v>9</v>
      </c>
      <c r="B91" s="73" t="s">
        <v>325</v>
      </c>
      <c r="C91" s="73" t="s">
        <v>267</v>
      </c>
      <c r="D91" s="76">
        <v>28.55</v>
      </c>
      <c r="E91" s="76">
        <v>0</v>
      </c>
      <c r="F91" s="131">
        <f t="shared" si="6"/>
        <v>28.55</v>
      </c>
      <c r="G91" s="132">
        <f t="shared" si="7"/>
        <v>11.73</v>
      </c>
    </row>
    <row r="92" spans="1:7" x14ac:dyDescent="0.25">
      <c r="A92" s="130">
        <v>10</v>
      </c>
      <c r="B92" s="73" t="s">
        <v>196</v>
      </c>
      <c r="C92" s="73" t="s">
        <v>191</v>
      </c>
      <c r="D92" s="76">
        <v>23.99</v>
      </c>
      <c r="E92" s="76">
        <v>5</v>
      </c>
      <c r="F92" s="131">
        <f t="shared" si="6"/>
        <v>28.99</v>
      </c>
      <c r="G92" s="132">
        <f t="shared" si="7"/>
        <v>12.169999999999998</v>
      </c>
    </row>
    <row r="93" spans="1:7" x14ac:dyDescent="0.25">
      <c r="A93" s="130">
        <v>11</v>
      </c>
      <c r="B93" s="73" t="s">
        <v>377</v>
      </c>
      <c r="C93" s="73" t="s">
        <v>123</v>
      </c>
      <c r="D93" s="76">
        <v>24.37</v>
      </c>
      <c r="E93" s="76">
        <v>5</v>
      </c>
      <c r="F93" s="131">
        <f t="shared" si="6"/>
        <v>29.37</v>
      </c>
      <c r="G93" s="132">
        <f t="shared" si="7"/>
        <v>12.55</v>
      </c>
    </row>
    <row r="94" spans="1:7" x14ac:dyDescent="0.25">
      <c r="A94" s="130">
        <v>12</v>
      </c>
      <c r="B94" s="73" t="s">
        <v>198</v>
      </c>
      <c r="C94" s="73" t="s">
        <v>191</v>
      </c>
      <c r="D94" s="76">
        <v>26.37</v>
      </c>
      <c r="E94" s="76">
        <v>5</v>
      </c>
      <c r="F94" s="131">
        <f t="shared" si="6"/>
        <v>31.37</v>
      </c>
      <c r="G94" s="132">
        <f t="shared" si="7"/>
        <v>14.55</v>
      </c>
    </row>
    <row r="95" spans="1:7" x14ac:dyDescent="0.25">
      <c r="A95" s="130">
        <v>13</v>
      </c>
      <c r="B95" s="73" t="s">
        <v>378</v>
      </c>
      <c r="C95" s="73" t="s">
        <v>121</v>
      </c>
      <c r="D95" s="76">
        <v>31.9</v>
      </c>
      <c r="E95" s="76">
        <v>0</v>
      </c>
      <c r="F95" s="131">
        <f t="shared" si="6"/>
        <v>31.9</v>
      </c>
      <c r="G95" s="132">
        <f t="shared" si="7"/>
        <v>15.079999999999998</v>
      </c>
    </row>
    <row r="96" spans="1:7" x14ac:dyDescent="0.25">
      <c r="A96" s="130">
        <v>14</v>
      </c>
      <c r="B96" s="73" t="s">
        <v>379</v>
      </c>
      <c r="C96" s="73" t="s">
        <v>239</v>
      </c>
      <c r="D96" s="76">
        <v>27.8</v>
      </c>
      <c r="E96" s="76">
        <v>5</v>
      </c>
      <c r="F96" s="131">
        <f t="shared" si="6"/>
        <v>32.799999999999997</v>
      </c>
      <c r="G96" s="132">
        <f t="shared" si="7"/>
        <v>15.979999999999997</v>
      </c>
    </row>
    <row r="97" spans="1:7" x14ac:dyDescent="0.25">
      <c r="A97" s="130">
        <v>15</v>
      </c>
      <c r="B97" s="73" t="s">
        <v>380</v>
      </c>
      <c r="C97" s="73" t="s">
        <v>236</v>
      </c>
      <c r="D97" s="76">
        <v>37.18</v>
      </c>
      <c r="E97" s="76">
        <v>0</v>
      </c>
      <c r="F97" s="131">
        <f t="shared" si="6"/>
        <v>37.18</v>
      </c>
      <c r="G97" s="132">
        <f t="shared" si="7"/>
        <v>20.36</v>
      </c>
    </row>
    <row r="98" spans="1:7" x14ac:dyDescent="0.25">
      <c r="A98" s="130">
        <v>16</v>
      </c>
      <c r="B98" s="73" t="s">
        <v>381</v>
      </c>
      <c r="C98" s="73" t="s">
        <v>123</v>
      </c>
      <c r="D98" s="76">
        <v>32.18</v>
      </c>
      <c r="E98" s="76">
        <v>5</v>
      </c>
      <c r="F98" s="131">
        <f t="shared" si="6"/>
        <v>37.18</v>
      </c>
      <c r="G98" s="132">
        <f t="shared" si="7"/>
        <v>20.36</v>
      </c>
    </row>
    <row r="99" spans="1:7" x14ac:dyDescent="0.25">
      <c r="A99" s="130">
        <v>17</v>
      </c>
      <c r="B99" s="73" t="s">
        <v>382</v>
      </c>
      <c r="C99" s="73" t="s">
        <v>291</v>
      </c>
      <c r="D99" s="76">
        <v>37.54</v>
      </c>
      <c r="E99" s="76">
        <v>0</v>
      </c>
      <c r="F99" s="131">
        <f t="shared" si="6"/>
        <v>37.54</v>
      </c>
      <c r="G99" s="132">
        <f t="shared" si="7"/>
        <v>20.72</v>
      </c>
    </row>
    <row r="100" spans="1:7" x14ac:dyDescent="0.25">
      <c r="A100" s="130">
        <v>18</v>
      </c>
      <c r="B100" s="73" t="s">
        <v>197</v>
      </c>
      <c r="C100" s="73" t="s">
        <v>151</v>
      </c>
      <c r="D100" s="76">
        <v>27.6</v>
      </c>
      <c r="E100" s="76">
        <v>10</v>
      </c>
      <c r="F100" s="131">
        <f t="shared" si="6"/>
        <v>37.6</v>
      </c>
      <c r="G100" s="132">
        <f t="shared" si="7"/>
        <v>20.78</v>
      </c>
    </row>
    <row r="101" spans="1:7" x14ac:dyDescent="0.25">
      <c r="A101" s="130">
        <v>19</v>
      </c>
      <c r="B101" s="73" t="s">
        <v>383</v>
      </c>
      <c r="C101" s="73" t="s">
        <v>291</v>
      </c>
      <c r="D101" s="76">
        <v>32.68</v>
      </c>
      <c r="E101" s="76">
        <v>5</v>
      </c>
      <c r="F101" s="131">
        <f t="shared" si="6"/>
        <v>37.68</v>
      </c>
      <c r="G101" s="132">
        <f t="shared" si="7"/>
        <v>20.86</v>
      </c>
    </row>
    <row r="102" spans="1:7" x14ac:dyDescent="0.25">
      <c r="A102" s="130">
        <v>20</v>
      </c>
      <c r="B102" s="73" t="s">
        <v>330</v>
      </c>
      <c r="C102" s="73" t="s">
        <v>151</v>
      </c>
      <c r="D102" s="76">
        <v>33.78</v>
      </c>
      <c r="E102" s="76">
        <v>5</v>
      </c>
      <c r="F102" s="131">
        <f t="shared" si="6"/>
        <v>38.78</v>
      </c>
      <c r="G102" s="132">
        <f t="shared" si="7"/>
        <v>21.96</v>
      </c>
    </row>
    <row r="103" spans="1:7" x14ac:dyDescent="0.25">
      <c r="A103" s="130">
        <v>21</v>
      </c>
      <c r="B103" s="73" t="s">
        <v>384</v>
      </c>
      <c r="C103" s="73" t="s">
        <v>121</v>
      </c>
      <c r="D103" s="76">
        <v>35.81</v>
      </c>
      <c r="E103" s="76">
        <v>5</v>
      </c>
      <c r="F103" s="131">
        <f t="shared" si="6"/>
        <v>40.81</v>
      </c>
      <c r="G103" s="132">
        <f t="shared" si="7"/>
        <v>23.990000000000002</v>
      </c>
    </row>
    <row r="104" spans="1:7" x14ac:dyDescent="0.25">
      <c r="A104" s="130">
        <v>22</v>
      </c>
      <c r="B104" s="73" t="s">
        <v>385</v>
      </c>
      <c r="C104" s="73" t="s">
        <v>267</v>
      </c>
      <c r="D104" s="76">
        <v>36.479999999999997</v>
      </c>
      <c r="E104" s="76">
        <v>5</v>
      </c>
      <c r="F104" s="131">
        <f t="shared" si="6"/>
        <v>41.48</v>
      </c>
      <c r="G104" s="132">
        <f t="shared" si="7"/>
        <v>24.659999999999997</v>
      </c>
    </row>
    <row r="105" spans="1:7" ht="15.75" thickBot="1" x14ac:dyDescent="0.3">
      <c r="A105" s="133">
        <v>23</v>
      </c>
      <c r="B105" s="81" t="s">
        <v>386</v>
      </c>
      <c r="C105" s="81" t="s">
        <v>151</v>
      </c>
      <c r="D105" s="82">
        <v>56.77</v>
      </c>
      <c r="E105" s="82">
        <v>5</v>
      </c>
      <c r="F105" s="134">
        <f t="shared" si="6"/>
        <v>61.77</v>
      </c>
      <c r="G105" s="135">
        <f t="shared" si="7"/>
        <v>44.95</v>
      </c>
    </row>
  </sheetData>
  <mergeCells count="7">
    <mergeCell ref="A68:G68"/>
    <mergeCell ref="A81:G81"/>
    <mergeCell ref="B1:G1"/>
    <mergeCell ref="B2:G2"/>
    <mergeCell ref="B3:G3"/>
    <mergeCell ref="A4:G4"/>
    <mergeCell ref="A25:G25"/>
  </mergeCells>
  <phoneticPr fontId="22" type="noConversion"/>
  <pageMargins left="0.75" right="0.75" top="1" bottom="1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workbookViewId="0">
      <selection activeCell="E11" sqref="E11"/>
    </sheetView>
  </sheetViews>
  <sheetFormatPr defaultRowHeight="15" x14ac:dyDescent="0.25"/>
  <cols>
    <col min="1" max="1" width="9.140625" customWidth="1"/>
    <col min="2" max="2" width="4.5703125" style="179" customWidth="1"/>
    <col min="3" max="3" width="26.5703125" customWidth="1"/>
    <col min="4" max="4" width="5.28515625" style="179" customWidth="1"/>
    <col min="5" max="5" width="22.42578125" bestFit="1" customWidth="1"/>
    <col min="6" max="6" width="7.5703125" customWidth="1"/>
    <col min="7" max="7" width="6.42578125" customWidth="1"/>
    <col min="8" max="8" width="8.42578125" customWidth="1"/>
    <col min="9" max="9" width="5.5703125" customWidth="1"/>
    <col min="10" max="11" width="6.7109375" customWidth="1"/>
    <col min="12" max="12" width="4.7109375" customWidth="1"/>
    <col min="13" max="13" width="3.7109375" customWidth="1"/>
    <col min="14" max="14" width="6.7109375" customWidth="1"/>
  </cols>
  <sheetData>
    <row r="1" spans="2:17" ht="25.5" x14ac:dyDescent="0.35">
      <c r="B1" s="229" t="s">
        <v>134</v>
      </c>
      <c r="C1" s="230"/>
      <c r="D1" s="230"/>
      <c r="E1" s="230"/>
      <c r="F1" s="230"/>
      <c r="G1" s="230"/>
      <c r="H1" s="230"/>
      <c r="I1" s="87"/>
      <c r="J1" s="87"/>
      <c r="K1" s="87"/>
      <c r="L1" s="88"/>
      <c r="M1" s="88"/>
      <c r="N1" s="88"/>
      <c r="O1" s="88"/>
      <c r="P1" s="88"/>
      <c r="Q1" s="88"/>
    </row>
    <row r="2" spans="2:17" ht="25.5" x14ac:dyDescent="0.35">
      <c r="B2" s="231" t="s">
        <v>135</v>
      </c>
      <c r="C2" s="232"/>
      <c r="D2" s="232"/>
      <c r="E2" s="232"/>
      <c r="F2" s="232"/>
      <c r="G2" s="232"/>
      <c r="H2" s="232"/>
      <c r="I2" s="87"/>
      <c r="J2" s="87"/>
      <c r="K2" s="87"/>
      <c r="L2" s="88"/>
      <c r="M2" s="88"/>
      <c r="N2" s="88"/>
      <c r="O2" s="88"/>
      <c r="P2" s="88"/>
      <c r="Q2" s="88"/>
    </row>
    <row r="3" spans="2:17" ht="16.5" thickBot="1" x14ac:dyDescent="0.3">
      <c r="B3" s="233" t="s">
        <v>278</v>
      </c>
      <c r="C3" s="233"/>
      <c r="D3" s="233"/>
      <c r="E3" s="233"/>
      <c r="F3" s="234" t="s">
        <v>38</v>
      </c>
      <c r="G3" s="234"/>
      <c r="H3" s="234"/>
      <c r="I3" s="88"/>
      <c r="J3" s="88"/>
      <c r="K3" s="88"/>
      <c r="L3" s="88"/>
      <c r="M3" s="88"/>
      <c r="N3" s="88"/>
      <c r="O3" s="88"/>
      <c r="P3" s="88"/>
      <c r="Q3" s="246"/>
    </row>
    <row r="4" spans="2:17" ht="24.75" customHeight="1" thickBot="1" x14ac:dyDescent="0.3">
      <c r="B4" s="89" t="s">
        <v>1</v>
      </c>
      <c r="C4" s="90" t="s">
        <v>136</v>
      </c>
      <c r="D4" s="91" t="s">
        <v>137</v>
      </c>
      <c r="E4" s="92" t="s">
        <v>138</v>
      </c>
      <c r="F4" s="90" t="s">
        <v>11</v>
      </c>
      <c r="G4" s="91" t="s">
        <v>139</v>
      </c>
      <c r="H4" s="93" t="s">
        <v>140</v>
      </c>
      <c r="I4" s="94" t="s">
        <v>141</v>
      </c>
    </row>
    <row r="5" spans="2:17" ht="15.75" thickBot="1" x14ac:dyDescent="0.3">
      <c r="B5" s="235" t="s">
        <v>279</v>
      </c>
      <c r="C5" s="236"/>
      <c r="D5" s="236"/>
      <c r="E5" s="236"/>
      <c r="F5" s="236"/>
      <c r="G5" s="236"/>
      <c r="H5" s="236"/>
      <c r="I5" s="237"/>
    </row>
    <row r="6" spans="2:17" x14ac:dyDescent="0.25">
      <c r="B6" s="95" t="s">
        <v>17</v>
      </c>
      <c r="C6" s="247" t="s">
        <v>280</v>
      </c>
      <c r="D6" s="96">
        <v>16</v>
      </c>
      <c r="E6" s="248" t="s">
        <v>151</v>
      </c>
      <c r="F6" s="97">
        <v>12.2</v>
      </c>
      <c r="G6" s="96">
        <v>0</v>
      </c>
      <c r="H6" s="98">
        <f>SUM(F6,G6)</f>
        <v>12.2</v>
      </c>
      <c r="I6" s="249" t="s">
        <v>96</v>
      </c>
    </row>
    <row r="7" spans="2:17" x14ac:dyDescent="0.25">
      <c r="B7" s="95" t="s">
        <v>18</v>
      </c>
      <c r="C7" s="250" t="s">
        <v>281</v>
      </c>
      <c r="D7" s="96">
        <v>16</v>
      </c>
      <c r="E7" s="248" t="s">
        <v>151</v>
      </c>
      <c r="F7" s="97">
        <v>12.4</v>
      </c>
      <c r="G7" s="99">
        <v>0</v>
      </c>
      <c r="H7" s="98">
        <f t="shared" ref="H7:H13" si="0">SUM(F7,G7)</f>
        <v>12.4</v>
      </c>
      <c r="I7" s="101" t="s">
        <v>96</v>
      </c>
    </row>
    <row r="8" spans="2:17" x14ac:dyDescent="0.25">
      <c r="B8" s="95" t="s">
        <v>19</v>
      </c>
      <c r="C8" s="250" t="s">
        <v>145</v>
      </c>
      <c r="D8" s="96">
        <v>16</v>
      </c>
      <c r="E8" s="248" t="s">
        <v>120</v>
      </c>
      <c r="F8" s="97">
        <v>13.1</v>
      </c>
      <c r="G8" s="99">
        <v>0</v>
      </c>
      <c r="H8" s="98">
        <f t="shared" si="0"/>
        <v>13.1</v>
      </c>
      <c r="I8" s="251" t="s">
        <v>96</v>
      </c>
    </row>
    <row r="9" spans="2:17" x14ac:dyDescent="0.25">
      <c r="B9" s="95" t="s">
        <v>20</v>
      </c>
      <c r="C9" s="247" t="s">
        <v>159</v>
      </c>
      <c r="D9" s="96">
        <v>12</v>
      </c>
      <c r="E9" s="248" t="s">
        <v>121</v>
      </c>
      <c r="F9" s="97">
        <v>16.3</v>
      </c>
      <c r="G9" s="96">
        <v>-2</v>
      </c>
      <c r="H9" s="98">
        <f t="shared" si="0"/>
        <v>14.3</v>
      </c>
      <c r="I9" s="252" t="s">
        <v>97</v>
      </c>
    </row>
    <row r="10" spans="2:17" x14ac:dyDescent="0.25">
      <c r="B10" s="95" t="s">
        <v>21</v>
      </c>
      <c r="C10" s="247" t="s">
        <v>282</v>
      </c>
      <c r="D10" s="96">
        <v>13</v>
      </c>
      <c r="E10" s="248" t="s">
        <v>144</v>
      </c>
      <c r="F10" s="97">
        <v>17.3</v>
      </c>
      <c r="G10" s="96">
        <v>-1.5</v>
      </c>
      <c r="H10" s="98">
        <f t="shared" si="0"/>
        <v>15.8</v>
      </c>
      <c r="I10" s="102"/>
    </row>
    <row r="11" spans="2:17" x14ac:dyDescent="0.25">
      <c r="B11" s="95" t="s">
        <v>22</v>
      </c>
      <c r="C11" s="247" t="s">
        <v>147</v>
      </c>
      <c r="D11" s="96">
        <v>15</v>
      </c>
      <c r="E11" s="248" t="s">
        <v>120</v>
      </c>
      <c r="F11" s="97">
        <v>20.6</v>
      </c>
      <c r="G11" s="96">
        <v>-0.5</v>
      </c>
      <c r="H11" s="98">
        <f t="shared" si="0"/>
        <v>20.100000000000001</v>
      </c>
      <c r="I11" s="102"/>
    </row>
    <row r="12" spans="2:17" x14ac:dyDescent="0.25">
      <c r="B12" s="95" t="s">
        <v>23</v>
      </c>
      <c r="C12" s="247" t="s">
        <v>283</v>
      </c>
      <c r="D12" s="96">
        <v>13</v>
      </c>
      <c r="E12" s="248" t="s">
        <v>191</v>
      </c>
      <c r="F12" s="97">
        <v>25.1</v>
      </c>
      <c r="G12" s="96">
        <v>-1.5</v>
      </c>
      <c r="H12" s="98">
        <f t="shared" si="0"/>
        <v>23.6</v>
      </c>
      <c r="I12" s="102"/>
    </row>
    <row r="13" spans="2:17" x14ac:dyDescent="0.25">
      <c r="B13" s="95" t="s">
        <v>24</v>
      </c>
      <c r="C13" s="247" t="s">
        <v>284</v>
      </c>
      <c r="D13" s="96">
        <v>12</v>
      </c>
      <c r="E13" s="248" t="s">
        <v>285</v>
      </c>
      <c r="F13" s="97">
        <v>31.9</v>
      </c>
      <c r="G13" s="96">
        <v>-2</v>
      </c>
      <c r="H13" s="98">
        <f t="shared" si="0"/>
        <v>29.9</v>
      </c>
      <c r="I13" s="102"/>
    </row>
    <row r="14" spans="2:17" x14ac:dyDescent="0.25">
      <c r="B14" s="95" t="s">
        <v>286</v>
      </c>
      <c r="C14" s="247" t="s">
        <v>148</v>
      </c>
      <c r="D14" s="96">
        <v>14</v>
      </c>
      <c r="E14" s="248" t="s">
        <v>121</v>
      </c>
      <c r="F14" s="97"/>
      <c r="G14" s="96"/>
      <c r="H14" s="100" t="s">
        <v>149</v>
      </c>
      <c r="I14" s="102"/>
      <c r="M14" t="s">
        <v>38</v>
      </c>
    </row>
    <row r="15" spans="2:17" x14ac:dyDescent="0.25">
      <c r="B15" s="95" t="s">
        <v>287</v>
      </c>
      <c r="C15" s="247" t="s">
        <v>142</v>
      </c>
      <c r="D15" s="96">
        <v>16</v>
      </c>
      <c r="E15" s="248" t="s">
        <v>121</v>
      </c>
      <c r="F15" s="97"/>
      <c r="G15" s="96"/>
      <c r="H15" s="100" t="s">
        <v>149</v>
      </c>
      <c r="I15" s="102"/>
    </row>
    <row r="16" spans="2:17" x14ac:dyDescent="0.25">
      <c r="B16" s="95" t="s">
        <v>77</v>
      </c>
      <c r="C16" s="247" t="s">
        <v>146</v>
      </c>
      <c r="D16" s="96">
        <v>15</v>
      </c>
      <c r="E16" s="248" t="s">
        <v>144</v>
      </c>
      <c r="F16" s="97"/>
      <c r="G16" s="96"/>
      <c r="H16" s="98" t="s">
        <v>149</v>
      </c>
      <c r="I16" s="102"/>
    </row>
    <row r="17" spans="2:9" ht="15.75" thickBot="1" x14ac:dyDescent="0.3">
      <c r="B17" s="95" t="s">
        <v>79</v>
      </c>
      <c r="C17" s="247" t="s">
        <v>143</v>
      </c>
      <c r="D17" s="96">
        <v>15</v>
      </c>
      <c r="E17" s="248" t="s">
        <v>144</v>
      </c>
      <c r="F17" s="97"/>
      <c r="G17" s="96"/>
      <c r="H17" s="98" t="s">
        <v>149</v>
      </c>
      <c r="I17" s="102"/>
    </row>
    <row r="18" spans="2:9" ht="15.75" thickBot="1" x14ac:dyDescent="0.3">
      <c r="B18" s="226" t="s">
        <v>288</v>
      </c>
      <c r="C18" s="227"/>
      <c r="D18" s="227"/>
      <c r="E18" s="227"/>
      <c r="F18" s="227"/>
      <c r="G18" s="227"/>
      <c r="H18" s="227"/>
      <c r="I18" s="228"/>
    </row>
    <row r="19" spans="2:9" x14ac:dyDescent="0.25">
      <c r="B19" s="103" t="s">
        <v>17</v>
      </c>
      <c r="C19" s="253" t="s">
        <v>156</v>
      </c>
      <c r="D19" s="104">
        <v>13</v>
      </c>
      <c r="E19" s="254" t="s">
        <v>144</v>
      </c>
      <c r="F19" s="105">
        <v>14</v>
      </c>
      <c r="G19" s="104">
        <v>-1.5</v>
      </c>
      <c r="H19" s="106">
        <f>SUM(F19,G19)</f>
        <v>12.5</v>
      </c>
      <c r="I19" s="255" t="s">
        <v>289</v>
      </c>
    </row>
    <row r="20" spans="2:9" x14ac:dyDescent="0.25">
      <c r="B20" s="107" t="s">
        <v>18</v>
      </c>
      <c r="C20" s="250" t="s">
        <v>150</v>
      </c>
      <c r="D20" s="99">
        <v>15</v>
      </c>
      <c r="E20" s="256" t="s">
        <v>151</v>
      </c>
      <c r="F20" s="108">
        <v>13</v>
      </c>
      <c r="G20" s="99">
        <v>-0.5</v>
      </c>
      <c r="H20" s="98">
        <f>SUM(F20,G20)</f>
        <v>12.5</v>
      </c>
      <c r="I20" s="109" t="s">
        <v>289</v>
      </c>
    </row>
    <row r="21" spans="2:9" x14ac:dyDescent="0.25">
      <c r="B21" s="107" t="s">
        <v>19</v>
      </c>
      <c r="C21" s="247" t="s">
        <v>290</v>
      </c>
      <c r="D21" s="96">
        <v>13</v>
      </c>
      <c r="E21" s="256" t="s">
        <v>291</v>
      </c>
      <c r="F21" s="108">
        <v>16.7</v>
      </c>
      <c r="G21" s="99">
        <v>-1.5</v>
      </c>
      <c r="H21" s="98">
        <f t="shared" ref="H21:H39" si="1">SUM(F21,G21)</f>
        <v>15.2</v>
      </c>
      <c r="I21" s="257" t="s">
        <v>96</v>
      </c>
    </row>
    <row r="22" spans="2:9" x14ac:dyDescent="0.25">
      <c r="B22" s="107" t="s">
        <v>20</v>
      </c>
      <c r="C22" s="250" t="s">
        <v>207</v>
      </c>
      <c r="D22" s="96">
        <v>14</v>
      </c>
      <c r="E22" s="258" t="s">
        <v>191</v>
      </c>
      <c r="F22" s="108">
        <v>16.5</v>
      </c>
      <c r="G22" s="99">
        <v>-1</v>
      </c>
      <c r="H22" s="98">
        <f t="shared" si="1"/>
        <v>15.5</v>
      </c>
      <c r="I22" s="257" t="s">
        <v>96</v>
      </c>
    </row>
    <row r="23" spans="2:9" x14ac:dyDescent="0.25">
      <c r="B23" s="107" t="s">
        <v>21</v>
      </c>
      <c r="C23" s="250" t="s">
        <v>154</v>
      </c>
      <c r="D23" s="96">
        <v>13</v>
      </c>
      <c r="E23" s="258" t="s">
        <v>144</v>
      </c>
      <c r="F23" s="108">
        <v>17.7</v>
      </c>
      <c r="G23" s="99">
        <v>-1.5</v>
      </c>
      <c r="H23" s="98">
        <f t="shared" si="1"/>
        <v>16.2</v>
      </c>
      <c r="I23" s="257" t="s">
        <v>97</v>
      </c>
    </row>
    <row r="24" spans="2:9" x14ac:dyDescent="0.25">
      <c r="B24" s="107" t="s">
        <v>22</v>
      </c>
      <c r="C24" s="250" t="s">
        <v>292</v>
      </c>
      <c r="D24" s="96">
        <v>15</v>
      </c>
      <c r="E24" s="258" t="s">
        <v>144</v>
      </c>
      <c r="F24" s="108">
        <v>17.5</v>
      </c>
      <c r="G24" s="99">
        <v>-0.5</v>
      </c>
      <c r="H24" s="98">
        <f t="shared" si="1"/>
        <v>17</v>
      </c>
      <c r="I24" s="257" t="s">
        <v>97</v>
      </c>
    </row>
    <row r="25" spans="2:9" x14ac:dyDescent="0.25">
      <c r="B25" s="107" t="s">
        <v>23</v>
      </c>
      <c r="C25" s="250" t="s">
        <v>153</v>
      </c>
      <c r="D25" s="96">
        <v>13</v>
      </c>
      <c r="E25" s="258" t="s">
        <v>129</v>
      </c>
      <c r="F25" s="108">
        <v>19</v>
      </c>
      <c r="G25" s="99">
        <v>-1.5</v>
      </c>
      <c r="H25" s="98">
        <f t="shared" si="1"/>
        <v>17.5</v>
      </c>
      <c r="I25" s="109"/>
    </row>
    <row r="26" spans="2:9" x14ac:dyDescent="0.25">
      <c r="B26" s="107" t="s">
        <v>293</v>
      </c>
      <c r="C26" s="250" t="s">
        <v>294</v>
      </c>
      <c r="D26" s="96">
        <v>13</v>
      </c>
      <c r="E26" s="258" t="s">
        <v>191</v>
      </c>
      <c r="F26" s="108">
        <v>19.3</v>
      </c>
      <c r="G26" s="99">
        <v>-1.5</v>
      </c>
      <c r="H26" s="98">
        <f t="shared" si="1"/>
        <v>17.8</v>
      </c>
      <c r="I26" s="109"/>
    </row>
    <row r="27" spans="2:9" x14ac:dyDescent="0.25">
      <c r="B27" s="107" t="s">
        <v>286</v>
      </c>
      <c r="C27" s="250" t="s">
        <v>295</v>
      </c>
      <c r="D27" s="96">
        <v>12</v>
      </c>
      <c r="E27" s="258" t="s">
        <v>151</v>
      </c>
      <c r="F27" s="108">
        <v>20.2</v>
      </c>
      <c r="G27" s="99">
        <v>-2</v>
      </c>
      <c r="H27" s="98">
        <f t="shared" si="1"/>
        <v>18.2</v>
      </c>
      <c r="I27" s="109"/>
    </row>
    <row r="28" spans="2:9" x14ac:dyDescent="0.25">
      <c r="B28" s="107" t="s">
        <v>287</v>
      </c>
      <c r="C28" s="250" t="s">
        <v>296</v>
      </c>
      <c r="D28" s="96">
        <v>12</v>
      </c>
      <c r="E28" s="258" t="s">
        <v>291</v>
      </c>
      <c r="F28" s="108">
        <v>20.9</v>
      </c>
      <c r="G28" s="99">
        <v>-2</v>
      </c>
      <c r="H28" s="98">
        <f t="shared" si="1"/>
        <v>18.899999999999999</v>
      </c>
      <c r="I28" s="109"/>
    </row>
    <row r="29" spans="2:9" x14ac:dyDescent="0.25">
      <c r="B29" s="107" t="s">
        <v>297</v>
      </c>
      <c r="C29" s="250" t="s">
        <v>298</v>
      </c>
      <c r="D29" s="96">
        <v>13</v>
      </c>
      <c r="E29" s="258" t="s">
        <v>121</v>
      </c>
      <c r="F29" s="108">
        <v>21</v>
      </c>
      <c r="G29" s="99">
        <v>-1.5</v>
      </c>
      <c r="H29" s="98">
        <f t="shared" si="1"/>
        <v>19.5</v>
      </c>
      <c r="I29" s="109"/>
    </row>
    <row r="30" spans="2:9" x14ac:dyDescent="0.25">
      <c r="B30" s="107" t="s">
        <v>79</v>
      </c>
      <c r="C30" s="250" t="s">
        <v>299</v>
      </c>
      <c r="D30" s="96">
        <v>13</v>
      </c>
      <c r="E30" s="258" t="s">
        <v>123</v>
      </c>
      <c r="F30" s="108">
        <v>21.1</v>
      </c>
      <c r="G30" s="99">
        <v>-1.5</v>
      </c>
      <c r="H30" s="98">
        <f t="shared" si="1"/>
        <v>19.600000000000001</v>
      </c>
      <c r="I30" s="109"/>
    </row>
    <row r="31" spans="2:9" x14ac:dyDescent="0.25">
      <c r="B31" s="107" t="s">
        <v>80</v>
      </c>
      <c r="C31" s="250" t="s">
        <v>300</v>
      </c>
      <c r="D31" s="96">
        <v>14</v>
      </c>
      <c r="E31" s="258" t="s">
        <v>191</v>
      </c>
      <c r="F31" s="108">
        <v>20.9</v>
      </c>
      <c r="G31" s="99">
        <v>-1</v>
      </c>
      <c r="H31" s="98">
        <f t="shared" si="1"/>
        <v>19.899999999999999</v>
      </c>
      <c r="I31" s="109"/>
    </row>
    <row r="32" spans="2:9" x14ac:dyDescent="0.25">
      <c r="B32" s="107" t="s">
        <v>92</v>
      </c>
      <c r="C32" s="250" t="s">
        <v>301</v>
      </c>
      <c r="D32" s="96">
        <v>12</v>
      </c>
      <c r="E32" s="258" t="s">
        <v>129</v>
      </c>
      <c r="F32" s="108">
        <v>22.2</v>
      </c>
      <c r="G32" s="99">
        <v>-2</v>
      </c>
      <c r="H32" s="98">
        <f t="shared" si="1"/>
        <v>20.2</v>
      </c>
      <c r="I32" s="109"/>
    </row>
    <row r="33" spans="2:9" x14ac:dyDescent="0.25">
      <c r="B33" s="107" t="s">
        <v>93</v>
      </c>
      <c r="C33" s="250" t="s">
        <v>302</v>
      </c>
      <c r="D33" s="96">
        <v>15</v>
      </c>
      <c r="E33" s="258" t="s">
        <v>267</v>
      </c>
      <c r="F33" s="108">
        <v>20.7</v>
      </c>
      <c r="G33" s="99">
        <v>-0.5</v>
      </c>
      <c r="H33" s="98">
        <f t="shared" si="1"/>
        <v>20.2</v>
      </c>
      <c r="I33" s="109"/>
    </row>
    <row r="34" spans="2:9" x14ac:dyDescent="0.25">
      <c r="B34" s="107" t="s">
        <v>81</v>
      </c>
      <c r="C34" s="250" t="s">
        <v>303</v>
      </c>
      <c r="D34" s="96">
        <v>12</v>
      </c>
      <c r="E34" s="258" t="s">
        <v>123</v>
      </c>
      <c r="F34" s="108">
        <v>22.3</v>
      </c>
      <c r="G34" s="99">
        <v>-2</v>
      </c>
      <c r="H34" s="98">
        <f t="shared" si="1"/>
        <v>20.3</v>
      </c>
      <c r="I34" s="109"/>
    </row>
    <row r="35" spans="2:9" x14ac:dyDescent="0.25">
      <c r="B35" s="107" t="s">
        <v>82</v>
      </c>
      <c r="C35" s="250" t="s">
        <v>304</v>
      </c>
      <c r="D35" s="96">
        <v>14</v>
      </c>
      <c r="E35" s="258" t="s">
        <v>123</v>
      </c>
      <c r="F35" s="108">
        <v>22.3</v>
      </c>
      <c r="G35" s="99">
        <v>-1</v>
      </c>
      <c r="H35" s="98">
        <f t="shared" si="1"/>
        <v>21.3</v>
      </c>
      <c r="I35" s="109"/>
    </row>
    <row r="36" spans="2:9" x14ac:dyDescent="0.25">
      <c r="B36" s="107" t="s">
        <v>83</v>
      </c>
      <c r="C36" s="250" t="s">
        <v>157</v>
      </c>
      <c r="D36" s="96">
        <v>14</v>
      </c>
      <c r="E36" s="258" t="s">
        <v>151</v>
      </c>
      <c r="F36" s="108">
        <v>22.3</v>
      </c>
      <c r="G36" s="99">
        <v>-1</v>
      </c>
      <c r="H36" s="98">
        <f t="shared" si="1"/>
        <v>21.3</v>
      </c>
      <c r="I36" s="109"/>
    </row>
    <row r="37" spans="2:9" x14ac:dyDescent="0.25">
      <c r="B37" s="107" t="s">
        <v>85</v>
      </c>
      <c r="C37" s="250" t="s">
        <v>160</v>
      </c>
      <c r="D37" s="96">
        <v>12</v>
      </c>
      <c r="E37" s="258" t="s">
        <v>129</v>
      </c>
      <c r="F37" s="108">
        <v>23.9</v>
      </c>
      <c r="G37" s="99">
        <v>-2</v>
      </c>
      <c r="H37" s="98">
        <f t="shared" si="1"/>
        <v>21.9</v>
      </c>
      <c r="I37" s="109"/>
    </row>
    <row r="38" spans="2:9" x14ac:dyDescent="0.25">
      <c r="B38" s="107" t="s">
        <v>94</v>
      </c>
      <c r="C38" s="250" t="s">
        <v>305</v>
      </c>
      <c r="D38" s="96">
        <v>12</v>
      </c>
      <c r="E38" s="258" t="s">
        <v>123</v>
      </c>
      <c r="F38" s="108">
        <v>25</v>
      </c>
      <c r="G38" s="99">
        <v>-2</v>
      </c>
      <c r="H38" s="98">
        <f t="shared" si="1"/>
        <v>23</v>
      </c>
      <c r="I38" s="109"/>
    </row>
    <row r="39" spans="2:9" x14ac:dyDescent="0.25">
      <c r="B39" s="107" t="s">
        <v>86</v>
      </c>
      <c r="C39" s="250" t="s">
        <v>306</v>
      </c>
      <c r="D39" s="96">
        <v>12</v>
      </c>
      <c r="E39" s="258" t="s">
        <v>121</v>
      </c>
      <c r="F39" s="108">
        <v>28.6</v>
      </c>
      <c r="G39" s="99">
        <v>-2</v>
      </c>
      <c r="H39" s="98">
        <f t="shared" si="1"/>
        <v>26.6</v>
      </c>
      <c r="I39" s="109"/>
    </row>
    <row r="40" spans="2:9" x14ac:dyDescent="0.25">
      <c r="B40" s="107" t="s">
        <v>87</v>
      </c>
      <c r="C40" s="250" t="s">
        <v>307</v>
      </c>
      <c r="D40" s="96">
        <v>12</v>
      </c>
      <c r="E40" s="258" t="s">
        <v>123</v>
      </c>
      <c r="F40" s="108"/>
      <c r="G40" s="99"/>
      <c r="H40" s="98" t="s">
        <v>149</v>
      </c>
      <c r="I40" s="109"/>
    </row>
    <row r="41" spans="2:9" x14ac:dyDescent="0.25">
      <c r="B41" s="107" t="s">
        <v>88</v>
      </c>
      <c r="C41" s="250" t="s">
        <v>195</v>
      </c>
      <c r="D41" s="96">
        <v>12</v>
      </c>
      <c r="E41" s="258" t="s">
        <v>129</v>
      </c>
      <c r="F41" s="108"/>
      <c r="G41" s="99"/>
      <c r="H41" s="98" t="s">
        <v>149</v>
      </c>
      <c r="I41" s="109"/>
    </row>
    <row r="42" spans="2:9" x14ac:dyDescent="0.25">
      <c r="B42" s="107" t="s">
        <v>89</v>
      </c>
      <c r="C42" s="250" t="s">
        <v>308</v>
      </c>
      <c r="D42" s="96">
        <v>14</v>
      </c>
      <c r="E42" s="258" t="s">
        <v>191</v>
      </c>
      <c r="F42" s="108"/>
      <c r="G42" s="99"/>
      <c r="H42" s="98" t="s">
        <v>149</v>
      </c>
      <c r="I42" s="109"/>
    </row>
    <row r="43" spans="2:9" ht="15.75" thickBot="1" x14ac:dyDescent="0.3">
      <c r="B43" s="107" t="s">
        <v>90</v>
      </c>
      <c r="C43" s="250" t="s">
        <v>309</v>
      </c>
      <c r="D43" s="99">
        <v>14</v>
      </c>
      <c r="E43" s="258" t="s">
        <v>268</v>
      </c>
      <c r="F43" s="108"/>
      <c r="G43" s="99"/>
      <c r="H43" s="98" t="s">
        <v>149</v>
      </c>
      <c r="I43" s="109"/>
    </row>
    <row r="44" spans="2:9" ht="15.75" thickBot="1" x14ac:dyDescent="0.3">
      <c r="B44" s="259"/>
      <c r="C44" s="260"/>
      <c r="D44" s="261"/>
      <c r="E44" s="260" t="s">
        <v>310</v>
      </c>
      <c r="F44" s="262"/>
      <c r="G44" s="261"/>
      <c r="H44" s="262"/>
      <c r="I44" s="263"/>
    </row>
    <row r="45" spans="2:9" x14ac:dyDescent="0.25">
      <c r="B45" s="110" t="s">
        <v>17</v>
      </c>
      <c r="C45" s="104" t="s">
        <v>311</v>
      </c>
      <c r="D45" s="104">
        <v>8</v>
      </c>
      <c r="E45" s="264" t="s">
        <v>312</v>
      </c>
      <c r="F45" s="264">
        <v>24.7</v>
      </c>
      <c r="G45" s="104">
        <v>-4</v>
      </c>
      <c r="H45" s="264">
        <f>SUM(F45,G45)</f>
        <v>20.7</v>
      </c>
      <c r="I45" s="265"/>
    </row>
    <row r="46" spans="2:9" x14ac:dyDescent="0.25">
      <c r="B46" s="266" t="s">
        <v>18</v>
      </c>
      <c r="C46" s="99" t="s">
        <v>313</v>
      </c>
      <c r="D46" s="99">
        <v>10</v>
      </c>
      <c r="E46" s="267" t="s">
        <v>291</v>
      </c>
      <c r="F46" s="267">
        <v>29</v>
      </c>
      <c r="G46" s="99">
        <v>-3</v>
      </c>
      <c r="H46" s="267">
        <f t="shared" ref="H46:H48" si="2">SUM(F46,G46)</f>
        <v>26</v>
      </c>
      <c r="I46" s="268"/>
    </row>
    <row r="47" spans="2:9" x14ac:dyDescent="0.25">
      <c r="B47" s="266" t="s">
        <v>19</v>
      </c>
      <c r="C47" s="99" t="s">
        <v>314</v>
      </c>
      <c r="D47" s="99">
        <v>11</v>
      </c>
      <c r="E47" s="267" t="s">
        <v>315</v>
      </c>
      <c r="F47" s="267">
        <v>29.7</v>
      </c>
      <c r="G47" s="99">
        <v>-2.5</v>
      </c>
      <c r="H47" s="267">
        <f t="shared" si="2"/>
        <v>27.2</v>
      </c>
      <c r="I47" s="268"/>
    </row>
    <row r="48" spans="2:9" x14ac:dyDescent="0.25">
      <c r="B48" s="266" t="s">
        <v>20</v>
      </c>
      <c r="C48" s="99" t="s">
        <v>316</v>
      </c>
      <c r="D48" s="99">
        <v>9</v>
      </c>
      <c r="E48" s="267" t="s">
        <v>267</v>
      </c>
      <c r="F48" s="267">
        <v>36.700000000000003</v>
      </c>
      <c r="G48" s="99">
        <v>-3.5</v>
      </c>
      <c r="H48" s="267">
        <f t="shared" si="2"/>
        <v>33.200000000000003</v>
      </c>
      <c r="I48" s="268"/>
    </row>
    <row r="49" spans="2:18" x14ac:dyDescent="0.25">
      <c r="B49" s="266" t="s">
        <v>21</v>
      </c>
      <c r="C49" s="99" t="s">
        <v>317</v>
      </c>
      <c r="D49" s="99">
        <v>8</v>
      </c>
      <c r="E49" s="267" t="s">
        <v>151</v>
      </c>
      <c r="F49" s="267"/>
      <c r="G49" s="99"/>
      <c r="H49" s="267" t="s">
        <v>149</v>
      </c>
      <c r="I49" s="268"/>
    </row>
    <row r="50" spans="2:18" ht="15.75" thickBot="1" x14ac:dyDescent="0.3">
      <c r="B50" s="294" t="s">
        <v>22</v>
      </c>
      <c r="C50" s="269" t="s">
        <v>318</v>
      </c>
      <c r="D50" s="269">
        <v>11</v>
      </c>
      <c r="E50" s="270" t="s">
        <v>315</v>
      </c>
      <c r="F50" s="270"/>
      <c r="G50" s="269"/>
      <c r="H50" s="270" t="s">
        <v>149</v>
      </c>
      <c r="I50" s="295"/>
    </row>
    <row r="51" spans="2:18" ht="15.75" thickBot="1" x14ac:dyDescent="0.3">
      <c r="B51" s="285"/>
      <c r="C51" s="286"/>
      <c r="D51" s="287"/>
      <c r="E51" s="286" t="s">
        <v>319</v>
      </c>
      <c r="F51" s="288"/>
      <c r="G51" s="287"/>
      <c r="H51" s="288"/>
      <c r="I51" s="289"/>
      <c r="R51">
        <v>-2</v>
      </c>
    </row>
    <row r="52" spans="2:18" x14ac:dyDescent="0.25">
      <c r="B52" s="271" t="s">
        <v>17</v>
      </c>
      <c r="C52" s="104" t="s">
        <v>194</v>
      </c>
      <c r="D52" s="104">
        <v>11</v>
      </c>
      <c r="E52" s="104" t="s">
        <v>121</v>
      </c>
      <c r="F52" s="264">
        <v>20.100000000000001</v>
      </c>
      <c r="G52" s="104">
        <v>-2.5</v>
      </c>
      <c r="H52" s="264">
        <f>SUM(F52,G52)</f>
        <v>17.600000000000001</v>
      </c>
      <c r="I52" s="265"/>
    </row>
    <row r="53" spans="2:18" x14ac:dyDescent="0.25">
      <c r="B53" s="272" t="s">
        <v>18</v>
      </c>
      <c r="C53" s="99" t="s">
        <v>320</v>
      </c>
      <c r="D53" s="99">
        <v>11</v>
      </c>
      <c r="E53" s="99" t="s">
        <v>123</v>
      </c>
      <c r="F53" s="267">
        <v>20.2</v>
      </c>
      <c r="G53" s="99">
        <v>-2.5</v>
      </c>
      <c r="H53" s="267">
        <f t="shared" ref="H53:H65" si="3">SUM(F53,G53)</f>
        <v>17.7</v>
      </c>
      <c r="I53" s="290"/>
    </row>
    <row r="54" spans="2:18" x14ac:dyDescent="0.25">
      <c r="B54" s="272" t="s">
        <v>19</v>
      </c>
      <c r="C54" s="99" t="s">
        <v>321</v>
      </c>
      <c r="D54" s="99">
        <v>8</v>
      </c>
      <c r="E54" s="99" t="s">
        <v>322</v>
      </c>
      <c r="F54" s="267">
        <v>21.9</v>
      </c>
      <c r="G54" s="99">
        <v>-4</v>
      </c>
      <c r="H54" s="267">
        <f t="shared" si="3"/>
        <v>17.899999999999999</v>
      </c>
      <c r="I54" s="291"/>
    </row>
    <row r="55" spans="2:18" x14ac:dyDescent="0.25">
      <c r="B55" s="272" t="s">
        <v>20</v>
      </c>
      <c r="C55" s="99" t="s">
        <v>323</v>
      </c>
      <c r="D55" s="99">
        <v>11</v>
      </c>
      <c r="E55" s="99" t="s">
        <v>151</v>
      </c>
      <c r="F55" s="267">
        <v>20.7</v>
      </c>
      <c r="G55" s="99">
        <v>-2.5</v>
      </c>
      <c r="H55" s="267">
        <f t="shared" si="3"/>
        <v>18.2</v>
      </c>
      <c r="I55" s="291"/>
    </row>
    <row r="56" spans="2:18" x14ac:dyDescent="0.25">
      <c r="B56" s="272" t="s">
        <v>21</v>
      </c>
      <c r="C56" s="99" t="s">
        <v>198</v>
      </c>
      <c r="D56" s="99">
        <v>10</v>
      </c>
      <c r="E56" s="99" t="s">
        <v>191</v>
      </c>
      <c r="F56" s="267">
        <v>22.8</v>
      </c>
      <c r="G56" s="99">
        <v>-3</v>
      </c>
      <c r="H56" s="267">
        <f t="shared" si="3"/>
        <v>19.8</v>
      </c>
      <c r="I56" s="291"/>
    </row>
    <row r="57" spans="2:18" x14ac:dyDescent="0.25">
      <c r="B57" s="272" t="s">
        <v>22</v>
      </c>
      <c r="C57" s="99" t="s">
        <v>324</v>
      </c>
      <c r="D57" s="99">
        <v>8</v>
      </c>
      <c r="E57" s="99" t="s">
        <v>123</v>
      </c>
      <c r="F57" s="267">
        <v>25.3</v>
      </c>
      <c r="G57" s="99">
        <v>-4</v>
      </c>
      <c r="H57" s="267">
        <f t="shared" si="3"/>
        <v>21.3</v>
      </c>
      <c r="I57" s="291"/>
    </row>
    <row r="58" spans="2:18" x14ac:dyDescent="0.25">
      <c r="B58" s="272" t="s">
        <v>23</v>
      </c>
      <c r="C58" s="99" t="s">
        <v>325</v>
      </c>
      <c r="D58" s="99">
        <v>10</v>
      </c>
      <c r="E58" s="99" t="s">
        <v>267</v>
      </c>
      <c r="F58" s="267">
        <v>25</v>
      </c>
      <c r="G58" s="99">
        <v>-3</v>
      </c>
      <c r="H58" s="267">
        <f t="shared" si="3"/>
        <v>22</v>
      </c>
      <c r="I58" s="291"/>
    </row>
    <row r="59" spans="2:18" x14ac:dyDescent="0.25">
      <c r="B59" s="272" t="s">
        <v>24</v>
      </c>
      <c r="C59" s="99" t="s">
        <v>326</v>
      </c>
      <c r="D59" s="99">
        <v>11</v>
      </c>
      <c r="E59" s="99" t="s">
        <v>267</v>
      </c>
      <c r="F59" s="267">
        <v>25.3</v>
      </c>
      <c r="G59" s="99">
        <v>-2.5</v>
      </c>
      <c r="H59" s="267">
        <f t="shared" si="3"/>
        <v>22.8</v>
      </c>
      <c r="I59" s="291"/>
    </row>
    <row r="60" spans="2:18" x14ac:dyDescent="0.25">
      <c r="B60" s="272" t="s">
        <v>30</v>
      </c>
      <c r="C60" s="99" t="s">
        <v>327</v>
      </c>
      <c r="D60" s="99">
        <v>11</v>
      </c>
      <c r="E60" s="99" t="s">
        <v>144</v>
      </c>
      <c r="F60" s="267">
        <v>27.1</v>
      </c>
      <c r="G60" s="99">
        <v>-2.5</v>
      </c>
      <c r="H60" s="267">
        <f t="shared" si="3"/>
        <v>24.6</v>
      </c>
      <c r="I60" s="291"/>
    </row>
    <row r="61" spans="2:18" x14ac:dyDescent="0.25">
      <c r="B61" s="272" t="s">
        <v>76</v>
      </c>
      <c r="C61" s="99" t="s">
        <v>328</v>
      </c>
      <c r="D61" s="99">
        <v>8</v>
      </c>
      <c r="E61" s="99" t="s">
        <v>285</v>
      </c>
      <c r="F61" s="267">
        <v>28.9</v>
      </c>
      <c r="G61" s="99">
        <v>-4</v>
      </c>
      <c r="H61" s="267">
        <f t="shared" si="3"/>
        <v>24.9</v>
      </c>
      <c r="I61" s="291"/>
    </row>
    <row r="62" spans="2:18" x14ac:dyDescent="0.25">
      <c r="B62" s="272" t="s">
        <v>77</v>
      </c>
      <c r="C62" s="99" t="s">
        <v>329</v>
      </c>
      <c r="D62" s="99">
        <v>10</v>
      </c>
      <c r="E62" s="99" t="s">
        <v>267</v>
      </c>
      <c r="F62" s="267">
        <v>28.4</v>
      </c>
      <c r="G62" s="99">
        <v>-3</v>
      </c>
      <c r="H62" s="267">
        <f t="shared" si="3"/>
        <v>25.4</v>
      </c>
      <c r="I62" s="291"/>
    </row>
    <row r="63" spans="2:18" x14ac:dyDescent="0.25">
      <c r="B63" s="272" t="s">
        <v>79</v>
      </c>
      <c r="C63" s="99" t="s">
        <v>330</v>
      </c>
      <c r="D63" s="99">
        <v>7</v>
      </c>
      <c r="E63" s="99" t="s">
        <v>151</v>
      </c>
      <c r="F63" s="267">
        <v>38.799999999999997</v>
      </c>
      <c r="G63" s="99">
        <v>-4.5</v>
      </c>
      <c r="H63" s="267">
        <f t="shared" si="3"/>
        <v>34.299999999999997</v>
      </c>
      <c r="I63" s="291"/>
    </row>
    <row r="64" spans="2:18" x14ac:dyDescent="0.25">
      <c r="B64" s="272" t="s">
        <v>80</v>
      </c>
      <c r="C64" s="99" t="s">
        <v>331</v>
      </c>
      <c r="D64" s="99">
        <v>7</v>
      </c>
      <c r="E64" s="99" t="s">
        <v>291</v>
      </c>
      <c r="F64" s="267">
        <v>42.3</v>
      </c>
      <c r="G64" s="99">
        <v>-4.5</v>
      </c>
      <c r="H64" s="267">
        <f t="shared" si="3"/>
        <v>37.799999999999997</v>
      </c>
      <c r="I64" s="291"/>
    </row>
    <row r="65" spans="1:12" x14ac:dyDescent="0.25">
      <c r="B65" s="272" t="s">
        <v>92</v>
      </c>
      <c r="C65" s="99" t="s">
        <v>332</v>
      </c>
      <c r="D65" s="99">
        <v>11</v>
      </c>
      <c r="E65" s="99" t="s">
        <v>191</v>
      </c>
      <c r="F65" s="267">
        <v>50.5</v>
      </c>
      <c r="G65" s="99">
        <v>-2.5</v>
      </c>
      <c r="H65" s="267">
        <f t="shared" si="3"/>
        <v>48</v>
      </c>
      <c r="I65" s="291"/>
    </row>
    <row r="66" spans="1:12" x14ac:dyDescent="0.25">
      <c r="B66" s="272" t="s">
        <v>93</v>
      </c>
      <c r="C66" s="99" t="s">
        <v>333</v>
      </c>
      <c r="D66" s="99">
        <v>9</v>
      </c>
      <c r="E66" s="99" t="s">
        <v>191</v>
      </c>
      <c r="F66" s="267"/>
      <c r="G66" s="99"/>
      <c r="H66" s="267" t="s">
        <v>149</v>
      </c>
      <c r="I66" s="291"/>
    </row>
    <row r="67" spans="1:12" x14ac:dyDescent="0.25">
      <c r="B67" s="272" t="s">
        <v>81</v>
      </c>
      <c r="C67" s="99" t="s">
        <v>334</v>
      </c>
      <c r="D67" s="99">
        <v>8</v>
      </c>
      <c r="E67" s="99" t="s">
        <v>285</v>
      </c>
      <c r="F67" s="267"/>
      <c r="G67" s="99"/>
      <c r="H67" s="267" t="s">
        <v>149</v>
      </c>
      <c r="I67" s="291"/>
    </row>
    <row r="68" spans="1:12" x14ac:dyDescent="0.25">
      <c r="B68" s="272" t="s">
        <v>82</v>
      </c>
      <c r="C68" s="99" t="s">
        <v>335</v>
      </c>
      <c r="D68" s="99">
        <v>11</v>
      </c>
      <c r="E68" s="99" t="s">
        <v>336</v>
      </c>
      <c r="F68" s="267"/>
      <c r="G68" s="99"/>
      <c r="H68" s="267" t="s">
        <v>149</v>
      </c>
      <c r="I68" s="291"/>
    </row>
    <row r="69" spans="1:12" x14ac:dyDescent="0.25">
      <c r="B69" s="272" t="s">
        <v>83</v>
      </c>
      <c r="C69" s="99" t="s">
        <v>337</v>
      </c>
      <c r="D69" s="99">
        <v>7</v>
      </c>
      <c r="E69" s="99" t="s">
        <v>123</v>
      </c>
      <c r="F69" s="267"/>
      <c r="G69" s="99"/>
      <c r="H69" s="267" t="s">
        <v>149</v>
      </c>
      <c r="I69" s="291"/>
    </row>
    <row r="70" spans="1:12" x14ac:dyDescent="0.25">
      <c r="B70" s="272" t="s">
        <v>85</v>
      </c>
      <c r="C70" s="99" t="s">
        <v>338</v>
      </c>
      <c r="D70" s="99">
        <v>8</v>
      </c>
      <c r="E70" s="99" t="s">
        <v>291</v>
      </c>
      <c r="F70" s="267"/>
      <c r="G70" s="99"/>
      <c r="H70" s="267" t="s">
        <v>149</v>
      </c>
      <c r="I70" s="291"/>
    </row>
    <row r="71" spans="1:12" ht="15.75" thickBot="1" x14ac:dyDescent="0.3">
      <c r="B71" s="292" t="s">
        <v>94</v>
      </c>
      <c r="C71" s="269" t="s">
        <v>339</v>
      </c>
      <c r="D71" s="269">
        <v>8</v>
      </c>
      <c r="E71" s="269" t="s">
        <v>123</v>
      </c>
      <c r="F71" s="270"/>
      <c r="G71" s="269"/>
      <c r="H71" s="270" t="s">
        <v>149</v>
      </c>
      <c r="I71" s="293"/>
    </row>
    <row r="72" spans="1:12" x14ac:dyDescent="0.25">
      <c r="B72" s="111"/>
      <c r="C72" s="112" t="s">
        <v>163</v>
      </c>
      <c r="D72" s="113"/>
      <c r="E72" s="112"/>
      <c r="F72" s="111"/>
      <c r="G72" s="113"/>
      <c r="H72" s="111"/>
      <c r="I72" s="114"/>
    </row>
    <row r="73" spans="1:12" x14ac:dyDescent="0.25">
      <c r="B73" s="115"/>
      <c r="C73" s="116" t="s">
        <v>164</v>
      </c>
      <c r="D73" s="117"/>
      <c r="F73" s="273"/>
      <c r="G73" s="274" t="s">
        <v>165</v>
      </c>
      <c r="H73" s="275" t="s">
        <v>166</v>
      </c>
      <c r="I73" s="275"/>
      <c r="J73" s="275"/>
    </row>
    <row r="74" spans="1:12" x14ac:dyDescent="0.25">
      <c r="A74" s="276"/>
      <c r="B74" s="277"/>
      <c r="C74" s="278" t="s">
        <v>340</v>
      </c>
      <c r="D74" s="277"/>
      <c r="E74" s="276"/>
      <c r="F74" s="275"/>
      <c r="G74" s="274"/>
      <c r="H74" s="279" t="s">
        <v>167</v>
      </c>
      <c r="I74" s="275"/>
      <c r="J74" s="275"/>
    </row>
    <row r="75" spans="1:12" s="118" customFormat="1" ht="15.95" customHeight="1" x14ac:dyDescent="0.25">
      <c r="B75" s="240" t="s">
        <v>168</v>
      </c>
      <c r="C75" s="240"/>
      <c r="D75" s="240"/>
      <c r="E75" s="240"/>
      <c r="F75" s="240"/>
      <c r="G75" s="240"/>
      <c r="H75" s="240"/>
      <c r="I75" s="180"/>
      <c r="J75" s="180"/>
      <c r="K75" s="180"/>
      <c r="L75" s="280"/>
    </row>
    <row r="76" spans="1:12" s="118" customFormat="1" ht="15.95" customHeight="1" x14ac:dyDescent="0.25">
      <c r="B76" s="241" t="s">
        <v>169</v>
      </c>
      <c r="C76" s="241"/>
      <c r="D76" s="241"/>
      <c r="E76" s="241"/>
      <c r="F76" s="241"/>
      <c r="G76" s="241"/>
      <c r="H76" s="241"/>
      <c r="I76" s="180"/>
      <c r="J76" s="180"/>
      <c r="K76" s="180"/>
      <c r="L76" s="280"/>
    </row>
    <row r="77" spans="1:12" s="118" customFormat="1" ht="15.95" customHeight="1" thickBot="1" x14ac:dyDescent="0.3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280"/>
    </row>
    <row r="78" spans="1:12" s="118" customFormat="1" ht="15.95" customHeight="1" thickBot="1" x14ac:dyDescent="0.3">
      <c r="B78" s="112"/>
      <c r="C78" s="242" t="s">
        <v>341</v>
      </c>
      <c r="D78" s="243"/>
      <c r="E78" s="243"/>
      <c r="F78" s="243"/>
      <c r="G78" s="243"/>
      <c r="H78" s="243"/>
      <c r="I78" s="180"/>
      <c r="J78" s="180"/>
      <c r="K78" s="180"/>
      <c r="L78" s="280"/>
    </row>
    <row r="79" spans="1:12" ht="15.75" thickBot="1" x14ac:dyDescent="0.3">
      <c r="C79" s="119" t="s">
        <v>170</v>
      </c>
      <c r="D79" s="244" t="s">
        <v>171</v>
      </c>
      <c r="E79" s="244"/>
      <c r="F79" s="244" t="s">
        <v>172</v>
      </c>
      <c r="G79" s="244"/>
      <c r="H79" s="244"/>
    </row>
    <row r="80" spans="1:12" x14ac:dyDescent="0.25">
      <c r="C80" s="120" t="s">
        <v>173</v>
      </c>
      <c r="D80" s="245" t="s">
        <v>342</v>
      </c>
      <c r="E80" s="245"/>
      <c r="F80" s="245" t="s">
        <v>174</v>
      </c>
      <c r="G80" s="245"/>
      <c r="H80" s="245"/>
    </row>
    <row r="81" spans="2:15" x14ac:dyDescent="0.25">
      <c r="C81" s="121" t="s">
        <v>175</v>
      </c>
      <c r="D81" s="238" t="s">
        <v>176</v>
      </c>
      <c r="E81" s="238"/>
      <c r="F81" s="238" t="s">
        <v>177</v>
      </c>
      <c r="G81" s="238"/>
      <c r="H81" s="238"/>
    </row>
    <row r="82" spans="2:15" ht="15.75" thickBot="1" x14ac:dyDescent="0.3">
      <c r="C82" s="122" t="s">
        <v>178</v>
      </c>
      <c r="D82" s="239" t="s">
        <v>179</v>
      </c>
      <c r="E82" s="239"/>
      <c r="F82" s="239" t="s">
        <v>343</v>
      </c>
      <c r="G82" s="239"/>
      <c r="H82" s="239"/>
    </row>
    <row r="83" spans="2:15" x14ac:dyDescent="0.25">
      <c r="B83" s="179" t="s">
        <v>38</v>
      </c>
      <c r="C83" s="179" t="s">
        <v>38</v>
      </c>
    </row>
    <row r="84" spans="2:15" x14ac:dyDescent="0.25">
      <c r="C84" s="179" t="s">
        <v>38</v>
      </c>
    </row>
    <row r="94" spans="2:15" ht="15.75" x14ac:dyDescent="0.25">
      <c r="I94" s="281"/>
      <c r="J94" s="281"/>
      <c r="K94" s="281"/>
      <c r="L94" s="281"/>
      <c r="M94" s="281"/>
      <c r="N94" s="281"/>
      <c r="O94" s="282"/>
    </row>
  </sheetData>
  <mergeCells count="17">
    <mergeCell ref="D80:E80"/>
    <mergeCell ref="F80:H80"/>
    <mergeCell ref="D81:E81"/>
    <mergeCell ref="F81:H81"/>
    <mergeCell ref="D82:E82"/>
    <mergeCell ref="F82:H82"/>
    <mergeCell ref="B18:I18"/>
    <mergeCell ref="B75:H75"/>
    <mergeCell ref="B76:H76"/>
    <mergeCell ref="C78:H78"/>
    <mergeCell ref="D79:E79"/>
    <mergeCell ref="F79:H79"/>
    <mergeCell ref="B1:H1"/>
    <mergeCell ref="B2:H2"/>
    <mergeCell ref="B3:E3"/>
    <mergeCell ref="F3:H3"/>
    <mergeCell ref="B5:I5"/>
  </mergeCells>
  <phoneticPr fontId="2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Šuňava</vt:lpstr>
      <vt:lpstr>Hist.</vt:lpstr>
      <vt:lpstr>POMH</vt:lpstr>
      <vt:lpstr>Uzlová št.</vt:lpstr>
      <vt:lpstr>50 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2023-09-18T05:32:22Z</cp:lastPrinted>
  <dcterms:created xsi:type="dcterms:W3CDTF">2006-11-28T10:32:46Z</dcterms:created>
  <dcterms:modified xsi:type="dcterms:W3CDTF">2024-09-23T16:17:09Z</dcterms:modified>
</cp:coreProperties>
</file>