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4400" yWindow="-15" windowWidth="14445" windowHeight="12795"/>
  </bookViews>
  <sheets>
    <sheet name="Batizovce" sheetId="1" r:id="rId1"/>
    <sheet name="Prípravka" sheetId="4" r:id="rId2"/>
    <sheet name="Hist." sheetId="3" r:id="rId3"/>
    <sheet name="POMH" sheetId="2" r:id="rId4"/>
    <sheet name="POMH prípravka" sheetId="5" r:id="rId5"/>
  </sheets>
  <definedNames>
    <definedName name="_xlnm.Print_Area" localSheetId="0">Batizovce!$A$1:$P$55</definedName>
  </definedNames>
  <calcPr calcId="125725"/>
</workbook>
</file>

<file path=xl/calcChain.xml><?xml version="1.0" encoding="utf-8"?>
<calcChain xmlns="http://schemas.openxmlformats.org/spreadsheetml/2006/main">
  <c r="M60" i="5"/>
  <c r="M61"/>
  <c r="M62"/>
  <c r="M63"/>
  <c r="M58"/>
  <c r="M59"/>
  <c r="M39" l="1"/>
  <c r="M40"/>
  <c r="M41"/>
  <c r="M42"/>
  <c r="M57"/>
  <c r="M56"/>
  <c r="M51"/>
  <c r="M55"/>
  <c r="M52"/>
  <c r="M50"/>
  <c r="M49"/>
  <c r="M54"/>
  <c r="M53"/>
  <c r="M48"/>
  <c r="M47"/>
  <c r="M46"/>
  <c r="M45"/>
  <c r="M44"/>
  <c r="M38"/>
  <c r="M36"/>
  <c r="M37"/>
  <c r="M35"/>
  <c r="M29"/>
  <c r="M33"/>
  <c r="M30"/>
  <c r="M34"/>
  <c r="M32"/>
  <c r="M31"/>
  <c r="M28"/>
  <c r="M24"/>
  <c r="M26"/>
  <c r="M25"/>
  <c r="M27"/>
  <c r="M23"/>
  <c r="M21"/>
  <c r="M22"/>
  <c r="M18"/>
  <c r="M20"/>
  <c r="M17"/>
  <c r="M16"/>
  <c r="M19"/>
  <c r="M15"/>
  <c r="K43" i="2" l="1"/>
  <c r="K44"/>
  <c r="K45"/>
  <c r="K54"/>
  <c r="K47"/>
  <c r="K55"/>
  <c r="K56"/>
  <c r="K50"/>
  <c r="K53"/>
  <c r="K48"/>
  <c r="K51"/>
  <c r="K59"/>
  <c r="K49"/>
  <c r="K52"/>
  <c r="K57"/>
  <c r="K63"/>
  <c r="K60"/>
  <c r="K61"/>
  <c r="K58"/>
  <c r="K64"/>
  <c r="K62"/>
  <c r="K65"/>
  <c r="K66"/>
  <c r="K67"/>
  <c r="K42"/>
  <c r="K46"/>
  <c r="K20"/>
  <c r="K18"/>
  <c r="K19"/>
  <c r="K21"/>
  <c r="K23"/>
  <c r="K26"/>
  <c r="K22"/>
  <c r="K24"/>
  <c r="K30"/>
  <c r="K27"/>
  <c r="K25"/>
  <c r="K29"/>
  <c r="K28"/>
  <c r="K34"/>
  <c r="K32"/>
  <c r="K31"/>
  <c r="K33"/>
  <c r="K35"/>
  <c r="K36"/>
  <c r="K37"/>
  <c r="K38"/>
  <c r="K39"/>
  <c r="K40"/>
  <c r="K17"/>
  <c r="K16"/>
  <c r="I24" i="3" l="1"/>
  <c r="I25"/>
  <c r="O43" i="4"/>
  <c r="P43" s="1"/>
  <c r="K43"/>
  <c r="G43"/>
  <c r="P42"/>
  <c r="O42"/>
  <c r="K42"/>
  <c r="G42"/>
  <c r="O41"/>
  <c r="K41"/>
  <c r="P41" s="1"/>
  <c r="G41"/>
  <c r="O40"/>
  <c r="P40" s="1"/>
  <c r="K40"/>
  <c r="G40"/>
  <c r="O39"/>
  <c r="P39" s="1"/>
  <c r="K39"/>
  <c r="G39"/>
  <c r="P38"/>
  <c r="O38"/>
  <c r="K38"/>
  <c r="G38"/>
  <c r="O37"/>
  <c r="K37"/>
  <c r="P37" s="1"/>
  <c r="G37"/>
  <c r="O36"/>
  <c r="P36" s="1"/>
  <c r="K36"/>
  <c r="G36"/>
  <c r="O35"/>
  <c r="P35" s="1"/>
  <c r="K35"/>
  <c r="G35"/>
  <c r="P34"/>
  <c r="O34"/>
  <c r="K34"/>
  <c r="G34"/>
  <c r="O33"/>
  <c r="K33"/>
  <c r="P33" s="1"/>
  <c r="G33"/>
  <c r="O32"/>
  <c r="P32" s="1"/>
  <c r="Q32" s="1"/>
  <c r="K32"/>
  <c r="G32"/>
  <c r="O28"/>
  <c r="P28" s="1"/>
  <c r="Q28" s="1"/>
  <c r="K28"/>
  <c r="G28"/>
  <c r="P27"/>
  <c r="Q27" s="1"/>
  <c r="O27"/>
  <c r="K27"/>
  <c r="G27"/>
  <c r="O26"/>
  <c r="K26"/>
  <c r="G26"/>
  <c r="P26" s="1"/>
  <c r="Q26" s="1"/>
  <c r="O25"/>
  <c r="K25"/>
  <c r="G25"/>
  <c r="P25" s="1"/>
  <c r="Q25" s="1"/>
  <c r="O24"/>
  <c r="P24" s="1"/>
  <c r="Q24" s="1"/>
  <c r="K24"/>
  <c r="G24"/>
  <c r="P23"/>
  <c r="Q23" s="1"/>
  <c r="O23"/>
  <c r="K23"/>
  <c r="G23"/>
  <c r="O22"/>
  <c r="K22"/>
  <c r="G22"/>
  <c r="P22" s="1"/>
  <c r="Q22" s="1"/>
  <c r="O21"/>
  <c r="K21"/>
  <c r="G21"/>
  <c r="P21" s="1"/>
  <c r="Q21" s="1"/>
  <c r="O20"/>
  <c r="P20" s="1"/>
  <c r="Q20" s="1"/>
  <c r="K20"/>
  <c r="G20"/>
  <c r="P19"/>
  <c r="Q19" s="1"/>
  <c r="O19"/>
  <c r="K19"/>
  <c r="G19"/>
  <c r="O18"/>
  <c r="K18"/>
  <c r="G18"/>
  <c r="P18" s="1"/>
  <c r="Q18" s="1"/>
  <c r="O17"/>
  <c r="K17"/>
  <c r="G17"/>
  <c r="P17" s="1"/>
  <c r="Q17" s="1"/>
  <c r="O16"/>
  <c r="P16" s="1"/>
  <c r="Q16" s="1"/>
  <c r="K16"/>
  <c r="G16"/>
  <c r="P15"/>
  <c r="Q15" s="1"/>
  <c r="O15"/>
  <c r="K15"/>
  <c r="G15"/>
  <c r="O14"/>
  <c r="K14"/>
  <c r="G14"/>
  <c r="P14" s="1"/>
  <c r="Q14" s="1"/>
  <c r="O13"/>
  <c r="K13"/>
  <c r="G13"/>
  <c r="P13" s="1"/>
  <c r="Q13" s="1"/>
  <c r="O12"/>
  <c r="P12" s="1"/>
  <c r="Q12" s="1"/>
  <c r="K12"/>
  <c r="G12"/>
  <c r="P11"/>
  <c r="Q11" s="1"/>
  <c r="O11"/>
  <c r="K11"/>
  <c r="G11"/>
  <c r="O10"/>
  <c r="K10"/>
  <c r="G10"/>
  <c r="P10" s="1"/>
  <c r="Q10" s="1"/>
  <c r="O9"/>
  <c r="K9"/>
  <c r="G9"/>
  <c r="P9" s="1"/>
  <c r="Q9" s="1"/>
  <c r="O8"/>
  <c r="P8" s="1"/>
  <c r="Q8" s="1"/>
  <c r="K8"/>
  <c r="G8"/>
  <c r="P7"/>
  <c r="Q7" s="1"/>
  <c r="O7"/>
  <c r="K7"/>
  <c r="G7"/>
  <c r="Q38" l="1"/>
  <c r="Q41"/>
  <c r="Q43"/>
  <c r="Q34"/>
  <c r="Q37"/>
  <c r="Q39"/>
  <c r="Q33"/>
  <c r="Q35"/>
  <c r="Q40"/>
  <c r="Q36"/>
  <c r="Q42"/>
  <c r="F24" i="1" l="1"/>
  <c r="I24"/>
  <c r="L24"/>
  <c r="M24"/>
  <c r="O24" s="1"/>
  <c r="F39"/>
  <c r="I39"/>
  <c r="L39"/>
  <c r="M39"/>
  <c r="O39" s="1"/>
  <c r="F42"/>
  <c r="I42"/>
  <c r="L42"/>
  <c r="F46"/>
  <c r="I46"/>
  <c r="L46"/>
  <c r="F38"/>
  <c r="I38"/>
  <c r="L38"/>
  <c r="F45"/>
  <c r="I45"/>
  <c r="L45"/>
  <c r="I25"/>
  <c r="M45" l="1"/>
  <c r="O45" s="1"/>
  <c r="M38"/>
  <c r="O38" s="1"/>
  <c r="M46"/>
  <c r="O46" s="1"/>
  <c r="M42"/>
  <c r="O42" s="1"/>
  <c r="F37"/>
  <c r="F23" l="1"/>
  <c r="I23"/>
  <c r="L23"/>
  <c r="F13"/>
  <c r="I13"/>
  <c r="L13"/>
  <c r="F21"/>
  <c r="I21"/>
  <c r="L21"/>
  <c r="F14"/>
  <c r="I14"/>
  <c r="L14"/>
  <c r="F12"/>
  <c r="I12"/>
  <c r="L12"/>
  <c r="F22"/>
  <c r="I22"/>
  <c r="L22"/>
  <c r="F17"/>
  <c r="I17"/>
  <c r="L17"/>
  <c r="F8"/>
  <c r="I8"/>
  <c r="L8"/>
  <c r="F11"/>
  <c r="I11"/>
  <c r="L11"/>
  <c r="F15"/>
  <c r="I15"/>
  <c r="L15"/>
  <c r="F34"/>
  <c r="I34"/>
  <c r="L34"/>
  <c r="F30"/>
  <c r="I30"/>
  <c r="L30"/>
  <c r="M30" l="1"/>
  <c r="O30" s="1"/>
  <c r="M15"/>
  <c r="O15" s="1"/>
  <c r="M11"/>
  <c r="O11" s="1"/>
  <c r="M8"/>
  <c r="O8" s="1"/>
  <c r="M17"/>
  <c r="O17" s="1"/>
  <c r="M22"/>
  <c r="O22" s="1"/>
  <c r="M12"/>
  <c r="O12" s="1"/>
  <c r="M34"/>
  <c r="O34" s="1"/>
  <c r="M14"/>
  <c r="O14" s="1"/>
  <c r="M21"/>
  <c r="O21" s="1"/>
  <c r="M13"/>
  <c r="O13" s="1"/>
  <c r="M23"/>
  <c r="O23" s="1"/>
  <c r="I23" i="3" l="1"/>
  <c r="I22" l="1"/>
  <c r="I21"/>
  <c r="I20"/>
  <c r="I19"/>
  <c r="I18"/>
  <c r="I17"/>
  <c r="I16"/>
  <c r="I15"/>
  <c r="I14"/>
  <c r="I13"/>
  <c r="I12"/>
  <c r="I11"/>
  <c r="I10"/>
  <c r="I9"/>
  <c r="I8"/>
  <c r="I7"/>
  <c r="I6"/>
  <c r="L33" i="1"/>
  <c r="L35"/>
  <c r="L37"/>
  <c r="L31"/>
  <c r="L29"/>
  <c r="L36"/>
  <c r="L40"/>
  <c r="L32"/>
  <c r="L43"/>
  <c r="L44"/>
  <c r="I33"/>
  <c r="I35"/>
  <c r="I37"/>
  <c r="I31"/>
  <c r="I29"/>
  <c r="I36"/>
  <c r="I40"/>
  <c r="I32"/>
  <c r="I43"/>
  <c r="I44"/>
  <c r="F33"/>
  <c r="F35"/>
  <c r="M35" s="1"/>
  <c r="O35" s="1"/>
  <c r="M37"/>
  <c r="O37" s="1"/>
  <c r="F31"/>
  <c r="M31" s="1"/>
  <c r="O31" s="1"/>
  <c r="F29"/>
  <c r="M29" s="1"/>
  <c r="O29" s="1"/>
  <c r="F36"/>
  <c r="M36" s="1"/>
  <c r="O36" s="1"/>
  <c r="F40"/>
  <c r="M40" s="1"/>
  <c r="O40" s="1"/>
  <c r="F32"/>
  <c r="M32" s="1"/>
  <c r="O32" s="1"/>
  <c r="F43"/>
  <c r="M43" s="1"/>
  <c r="O43" s="1"/>
  <c r="F44"/>
  <c r="L41"/>
  <c r="I41"/>
  <c r="F41"/>
  <c r="L25"/>
  <c r="L20"/>
  <c r="L18"/>
  <c r="L7"/>
  <c r="L9"/>
  <c r="L19"/>
  <c r="L10"/>
  <c r="L16"/>
  <c r="I20"/>
  <c r="I18"/>
  <c r="I7"/>
  <c r="I9"/>
  <c r="I19"/>
  <c r="I10"/>
  <c r="I16"/>
  <c r="F25"/>
  <c r="F20"/>
  <c r="F18"/>
  <c r="F7"/>
  <c r="F9"/>
  <c r="F19"/>
  <c r="F10"/>
  <c r="F16"/>
  <c r="M18" l="1"/>
  <c r="O18" s="1"/>
  <c r="M44"/>
  <c r="O44" s="1"/>
  <c r="M7"/>
  <c r="O7" s="1"/>
  <c r="M10"/>
  <c r="O10" s="1"/>
  <c r="M33"/>
  <c r="O33" s="1"/>
  <c r="M20"/>
  <c r="O20" s="1"/>
  <c r="M16"/>
  <c r="O16" s="1"/>
  <c r="M41"/>
  <c r="O41" s="1"/>
  <c r="M25"/>
  <c r="O25" s="1"/>
  <c r="M9"/>
  <c r="O9" s="1"/>
  <c r="M19"/>
  <c r="O19" s="1"/>
</calcChain>
</file>

<file path=xl/sharedStrings.xml><?xml version="1.0" encoding="utf-8"?>
<sst xmlns="http://schemas.openxmlformats.org/spreadsheetml/2006/main" count="745" uniqueCount="288">
  <si>
    <t>Názov družstva</t>
  </si>
  <si>
    <t>trestné body</t>
  </si>
  <si>
    <t>výsledný čas</t>
  </si>
  <si>
    <t>čistý čas</t>
  </si>
  <si>
    <t>spolu</t>
  </si>
  <si>
    <t>výhodové body</t>
  </si>
  <si>
    <t>por. číslo</t>
  </si>
  <si>
    <t>štar. číslo</t>
  </si>
  <si>
    <t>body do POMH</t>
  </si>
  <si>
    <t>štafeta</t>
  </si>
  <si>
    <t>uzlová štafeta</t>
  </si>
  <si>
    <t>štafeta dvojíc</t>
  </si>
  <si>
    <t>CHLAPCI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</si>
  <si>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</si>
  <si>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</si>
  <si>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</si>
  <si>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</si>
  <si>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</si>
  <si>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</si>
  <si>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</si>
  <si>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</si>
  <si>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</si>
  <si>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</si>
  <si>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</si>
  <si>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</si>
  <si>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</si>
  <si>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</si>
  <si>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</si>
  <si>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</si>
  <si>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</si>
  <si>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</si>
  <si>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DIEVČATÁ</t>
  </si>
  <si>
    <t>DHZ ZŠ Šuňava</t>
  </si>
  <si>
    <t>DHZ ZŠ Šuňava II.</t>
  </si>
  <si>
    <t>DHZ Vikartovce I.</t>
  </si>
  <si>
    <t>sčítací komisár</t>
  </si>
  <si>
    <t>Počítačové spracovanie výsledkov:    Mgr. Lucia Rušinová</t>
  </si>
  <si>
    <t>DHZ ZŠ Šuňava I.</t>
  </si>
  <si>
    <t>DHZ ZŠ Šuňava V.</t>
  </si>
  <si>
    <t>P</t>
  </si>
  <si>
    <t>S</t>
  </si>
  <si>
    <t>B</t>
  </si>
  <si>
    <t>r</t>
  </si>
  <si>
    <t>O</t>
  </si>
  <si>
    <t>a</t>
  </si>
  <si>
    <t>i</t>
  </si>
  <si>
    <t>R</t>
  </si>
  <si>
    <t>t</t>
  </si>
  <si>
    <t>e</t>
  </si>
  <si>
    <t>A</t>
  </si>
  <si>
    <t>T</t>
  </si>
  <si>
    <t>u</t>
  </si>
  <si>
    <t>o</t>
  </si>
  <si>
    <t>Š</t>
  </si>
  <si>
    <t>D</t>
  </si>
  <si>
    <t>y</t>
  </si>
  <si>
    <t>z</t>
  </si>
  <si>
    <t>l</t>
  </si>
  <si>
    <t>v</t>
  </si>
  <si>
    <t>I</t>
  </si>
  <si>
    <t>s</t>
  </si>
  <si>
    <t>ň</t>
  </si>
  <si>
    <t>Y</t>
  </si>
  <si>
    <t>E</t>
  </si>
  <si>
    <t>HASIČOV</t>
  </si>
  <si>
    <t>c</t>
  </si>
  <si>
    <t>é</t>
  </si>
  <si>
    <t>DHZ Spišské Bystré I.</t>
  </si>
  <si>
    <t>19.</t>
  </si>
  <si>
    <t>20.</t>
  </si>
  <si>
    <t>21.</t>
  </si>
  <si>
    <t>22.</t>
  </si>
  <si>
    <t xml:space="preserve"> </t>
  </si>
  <si>
    <t>Súťaž</t>
  </si>
  <si>
    <t>SÚŤAŽ  5 - členných KOLEKTÍVOV MLADÝCH HASIČOV - BATIZOVCE</t>
  </si>
  <si>
    <t>o "Putovný pohár DHZ Batizovce".</t>
  </si>
  <si>
    <t>PREHĽAD VÍŤAZOV</t>
  </si>
  <si>
    <t>Rok</t>
  </si>
  <si>
    <t>Roč</t>
  </si>
  <si>
    <t>KMH - kat.chlapci</t>
  </si>
  <si>
    <t>čas</t>
  </si>
  <si>
    <t xml:space="preserve">počet </t>
  </si>
  <si>
    <t>KMH - kat.dievčatá</t>
  </si>
  <si>
    <t>Spolu</t>
  </si>
  <si>
    <t>ník</t>
  </si>
  <si>
    <t>druž.</t>
  </si>
  <si>
    <t>Gerlachov</t>
  </si>
  <si>
    <t>Spišské Bystré</t>
  </si>
  <si>
    <t>DHZ Šuňava I.</t>
  </si>
  <si>
    <t>DHZ Šuňava</t>
  </si>
  <si>
    <t>Slovenská Ves I.</t>
  </si>
  <si>
    <t>Gerlachov I.</t>
  </si>
  <si>
    <t>Dievčatá sú vyhodnocované zvlášť od roku 2005</t>
  </si>
  <si>
    <t xml:space="preserve">  V   1. - 4. ročníku   sa  súťažilo  o  "O POHÁR EKOPROJEKTU , s.r.o., BATIZOVCE",</t>
  </si>
  <si>
    <t xml:space="preserve">   v  5. a 6. ročníku sa súťažilo  " O POHÁR  VESA , s.r.o., BATIZOVCE " </t>
  </si>
  <si>
    <t>Za správnosť výsledkov zodpovedá:  Ondrej Klimo, Dušan Brutovský</t>
  </si>
  <si>
    <t xml:space="preserve"> v</t>
  </si>
  <si>
    <t>23.</t>
  </si>
  <si>
    <t>24.</t>
  </si>
  <si>
    <t>25.</t>
  </si>
  <si>
    <t>26.</t>
  </si>
  <si>
    <t>Hranovnica</t>
  </si>
  <si>
    <t>Batizovce</t>
  </si>
  <si>
    <t>DHZ ZŠ ŠuňavaII.</t>
  </si>
  <si>
    <t>V rokoch 2020 a 2021 sa súťaž nekonala z dôvodu prepuknutia pandémie Corona 19.</t>
  </si>
  <si>
    <t>Por.</t>
  </si>
  <si>
    <t>Št.</t>
  </si>
  <si>
    <t>Body</t>
  </si>
  <si>
    <t>Rozdiel</t>
  </si>
  <si>
    <t>číslo</t>
  </si>
  <si>
    <t>vek</t>
  </si>
  <si>
    <t>Vikartovce I.</t>
  </si>
  <si>
    <t>Vikartovce II.</t>
  </si>
  <si>
    <t>Vernár</t>
  </si>
  <si>
    <t>Hôrka</t>
  </si>
  <si>
    <t>Spišský Štiavnik I.</t>
  </si>
  <si>
    <t>Spišský Štiavnik</t>
  </si>
  <si>
    <t>Spišské Bystré I.</t>
  </si>
  <si>
    <t>Spišský Štiavnik II.</t>
  </si>
  <si>
    <t>Spišské Bystré II.</t>
  </si>
  <si>
    <t>Kravany</t>
  </si>
  <si>
    <t>Hranovnica I.</t>
  </si>
  <si>
    <t>Hranovnica II.</t>
  </si>
  <si>
    <t>Šuňava I.</t>
  </si>
  <si>
    <t>Šuňava II.</t>
  </si>
  <si>
    <t>Šuňava III.</t>
  </si>
  <si>
    <t>Veľký Slavkov</t>
  </si>
  <si>
    <t>Vikartovce III.</t>
  </si>
  <si>
    <t>Vikartovce IV.</t>
  </si>
  <si>
    <t>Štrba I.</t>
  </si>
  <si>
    <t>Štrba III.</t>
  </si>
  <si>
    <t>Štrba II.</t>
  </si>
  <si>
    <t>Nová Lesná</t>
  </si>
  <si>
    <t>PODTATRANSKÁ OLYMPIÁDA MLADÝCH HASIČOV  - 22. ROČNÍK - ROK 2024</t>
  </si>
  <si>
    <t>XX. ročník o "Putovný pohár DHZ Batizovce "</t>
  </si>
  <si>
    <t>Batizovce 18. 05. 2024</t>
  </si>
  <si>
    <t>Veľká</t>
  </si>
  <si>
    <t>Slovenská Ves</t>
  </si>
  <si>
    <t>Lučivná I.</t>
  </si>
  <si>
    <t>ZŠ s MŠ Švábovce</t>
  </si>
  <si>
    <t>ZŠ s MŠ Švábovce II.</t>
  </si>
  <si>
    <t>ZŠ s MŠ Švábovce I.</t>
  </si>
  <si>
    <t>Dievčatá - Eliška Hanzušova, DHZ ZŠ Batizovce II.</t>
  </si>
  <si>
    <t>Chlapci - Radovan Renner, DHZ ZŠ Batizovce I</t>
  </si>
  <si>
    <t>ZŠ Batizovce I.</t>
  </si>
  <si>
    <t>ZŠ Batizovce II.</t>
  </si>
  <si>
    <t>Lučivná II.</t>
  </si>
  <si>
    <t>x</t>
  </si>
  <si>
    <t>Podtatranská olympiáda mladých hasičov</t>
  </si>
  <si>
    <t xml:space="preserve"> Súťaž mladých hasičov  - Prípravka OPOHÁR STAROSTU OBCE BATIZOVCE</t>
  </si>
  <si>
    <t>18.05.2024 - 2. ročník</t>
  </si>
  <si>
    <t>Chlapci</t>
  </si>
  <si>
    <t>Kolektív MH - chlapci</t>
  </si>
  <si>
    <t>štafetový beh s prekážkami</t>
  </si>
  <si>
    <t>útok s ručnou pren. striekačkou</t>
  </si>
  <si>
    <t>v. čas</t>
  </si>
  <si>
    <t>celkovo</t>
  </si>
  <si>
    <t>POMH</t>
  </si>
  <si>
    <t>Hniezdne I.</t>
  </si>
  <si>
    <t>Hniezdne II.</t>
  </si>
  <si>
    <t>Hozelec I.</t>
  </si>
  <si>
    <t>Lučivná</t>
  </si>
  <si>
    <t>Hozelec II.</t>
  </si>
  <si>
    <t>Dievčatá</t>
  </si>
  <si>
    <t>Kolektív MH - dievčatá</t>
  </si>
  <si>
    <t>Hôrka I.</t>
  </si>
  <si>
    <t>Hôrka II.</t>
  </si>
  <si>
    <t>Najmladší súťažiaci:</t>
  </si>
  <si>
    <t>Matúš Compel</t>
  </si>
  <si>
    <t>DHZ Hozelec II.</t>
  </si>
  <si>
    <t>Najmladšia súťažiaca:</t>
  </si>
  <si>
    <t>Lenka Kaprálová</t>
  </si>
  <si>
    <t>DHZ Lučivná</t>
  </si>
  <si>
    <t>Liana Sedliačiková</t>
  </si>
  <si>
    <t>tr. body</t>
  </si>
  <si>
    <t>PODTATRANSKÁ OLYMPIÁDA  MLADÝCH HASIČOV  - rok 2024  -  22.ročník</t>
  </si>
  <si>
    <t>KOLEKTÍV MLADÝCH</t>
  </si>
  <si>
    <t>4.5.</t>
  </si>
  <si>
    <t xml:space="preserve"> 18.5.</t>
  </si>
  <si>
    <t xml:space="preserve"> 8.6.</t>
  </si>
  <si>
    <t xml:space="preserve"> 27.7.</t>
  </si>
  <si>
    <t xml:space="preserve"> 3.8.</t>
  </si>
  <si>
    <t xml:space="preserve"> 22.9.</t>
  </si>
  <si>
    <t xml:space="preserve"> ?</t>
  </si>
  <si>
    <t>H</t>
  </si>
  <si>
    <t>p.</t>
  </si>
  <si>
    <t xml:space="preserve">  </t>
  </si>
  <si>
    <t xml:space="preserve">V </t>
  </si>
  <si>
    <t>n</t>
  </si>
  <si>
    <t xml:space="preserve"> p</t>
  </si>
  <si>
    <t xml:space="preserve"> n</t>
  </si>
  <si>
    <t>5 - členné družstvá</t>
  </si>
  <si>
    <t xml:space="preserve">l </t>
  </si>
  <si>
    <t xml:space="preserve"> á</t>
  </si>
  <si>
    <t xml:space="preserve"> r</t>
  </si>
  <si>
    <t>M</t>
  </si>
  <si>
    <t>CHLAPČENSKÉ  a ZMIEŠANÉ DRUŽSTVÁ</t>
  </si>
  <si>
    <t xml:space="preserve"> DIEVČENSKÉ   DRUŽSTVÁ</t>
  </si>
  <si>
    <t xml:space="preserve"> 1.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</si>
  <si>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</si>
  <si>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</si>
  <si>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</si>
  <si>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</si>
  <si>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</si>
  <si>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 xml:space="preserve"> 7.</t>
  </si>
  <si>
    <t>v roku 2024 bude škrtnuté 1 umiestnenie alebo 1 neúčasť na súťaži</t>
  </si>
  <si>
    <t xml:space="preserve">    </t>
  </si>
  <si>
    <t>Ondrej Klimo, Dušan Brutovský - sčítací komisári POMH</t>
  </si>
  <si>
    <t>-</t>
  </si>
  <si>
    <t>Liptovská Teplička</t>
  </si>
  <si>
    <t>Spišská Teplica</t>
  </si>
  <si>
    <t>Vernár I.</t>
  </si>
  <si>
    <t>Vernár II.</t>
  </si>
  <si>
    <t>Švábovce</t>
  </si>
  <si>
    <t>Šuňava IV.</t>
  </si>
  <si>
    <t>PODTATRANSKÁ OLYMPIÁDA  MLADÝCH HASIČOV  2024</t>
  </si>
  <si>
    <t xml:space="preserve"> PRÍPRAVKA MLADÝCH HASIČOV DO 8 ROKOV -  3. ročník</t>
  </si>
  <si>
    <t>PRÍPRAVKA</t>
  </si>
  <si>
    <t xml:space="preserve"> 17.2.</t>
  </si>
  <si>
    <t xml:space="preserve"> 24.2.</t>
  </si>
  <si>
    <t xml:space="preserve"> 2.3.</t>
  </si>
  <si>
    <t xml:space="preserve"> 1.6.</t>
  </si>
  <si>
    <t xml:space="preserve"> 7.9.</t>
  </si>
  <si>
    <t xml:space="preserve"> 14.9.</t>
  </si>
  <si>
    <t>F</t>
  </si>
  <si>
    <t>S.</t>
  </si>
  <si>
    <t xml:space="preserve"> K</t>
  </si>
  <si>
    <t xml:space="preserve"> O</t>
  </si>
  <si>
    <t xml:space="preserve">MLADÝCH </t>
  </si>
  <si>
    <t xml:space="preserve">Š </t>
  </si>
  <si>
    <t>L</t>
  </si>
  <si>
    <t>V</t>
  </si>
  <si>
    <t xml:space="preserve"> R</t>
  </si>
  <si>
    <t>U</t>
  </si>
  <si>
    <t>N</t>
  </si>
  <si>
    <t xml:space="preserve"> A</t>
  </si>
  <si>
    <t>Ň</t>
  </si>
  <si>
    <t xml:space="preserve"> V</t>
  </si>
  <si>
    <t>É</t>
  </si>
  <si>
    <t>Z</t>
  </si>
  <si>
    <t xml:space="preserve"> I</t>
  </si>
  <si>
    <t>Á</t>
  </si>
  <si>
    <t xml:space="preserve"> P</t>
  </si>
  <si>
    <t xml:space="preserve"> Y</t>
  </si>
  <si>
    <t xml:space="preserve">C </t>
  </si>
  <si>
    <t xml:space="preserve"> C</t>
  </si>
  <si>
    <t>K</t>
  </si>
  <si>
    <t xml:space="preserve"> C  H  L  A  P  C  I</t>
  </si>
  <si>
    <t>Šuňava I</t>
  </si>
  <si>
    <t>Spišské Bystré II</t>
  </si>
  <si>
    <t>Vikartovce II</t>
  </si>
  <si>
    <t>Šuňava III</t>
  </si>
  <si>
    <t xml:space="preserve">Šuňava II </t>
  </si>
  <si>
    <t xml:space="preserve"> D  I  E  V  Č  A  T  Á</t>
  </si>
  <si>
    <t>Hôrka I</t>
  </si>
  <si>
    <t>Hôrka II</t>
  </si>
  <si>
    <t>Šuňava II</t>
  </si>
  <si>
    <t>Spišské Bystré I</t>
  </si>
  <si>
    <t xml:space="preserve"> 9.</t>
  </si>
  <si>
    <t xml:space="preserve"> 10.</t>
  </si>
  <si>
    <t>Ondrej  Klimo, Dušan Brutovský - sčítací komisári</t>
  </si>
  <si>
    <t>Štrba I</t>
  </si>
  <si>
    <t>Vikartovce I</t>
  </si>
  <si>
    <t xml:space="preserve">Spišské Bystré I </t>
  </si>
  <si>
    <t>Hozelec I</t>
  </si>
  <si>
    <t>Štrba II</t>
  </si>
  <si>
    <t>Hozelec II</t>
  </si>
  <si>
    <t xml:space="preserve"> 15.</t>
  </si>
  <si>
    <t>Štrba III</t>
  </si>
  <si>
    <t>Lučivná II</t>
  </si>
  <si>
    <t xml:space="preserve">Lučivná I </t>
  </si>
  <si>
    <t xml:space="preserve">Hozelec I                     </t>
  </si>
  <si>
    <t xml:space="preserve"> 11.</t>
  </si>
  <si>
    <t xml:space="preserve">                                                                        </t>
  </si>
  <si>
    <t xml:space="preserve"> 12.</t>
  </si>
  <si>
    <t xml:space="preserve"> 13.</t>
  </si>
  <si>
    <t xml:space="preserve">                                                                                                                                                     </t>
  </si>
  <si>
    <t xml:space="preserve"> 14.</t>
  </si>
  <si>
    <t xml:space="preserve"> 8.</t>
  </si>
  <si>
    <t>v roku 2024 bude škrtnuté 1 umiestnenie alebo neúčasť na 1 súťaži</t>
  </si>
  <si>
    <t>27.</t>
  </si>
  <si>
    <t xml:space="preserve"> 16.</t>
  </si>
  <si>
    <t xml:space="preserve"> 17.</t>
  </si>
  <si>
    <t xml:space="preserve"> 18.</t>
  </si>
  <si>
    <t xml:space="preserve"> 19.</t>
  </si>
  <si>
    <t xml:space="preserve"> 20.</t>
  </si>
  <si>
    <t>ZŠ Batizovce I</t>
  </si>
  <si>
    <t>ZŠ Batizovce II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</si>
</sst>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+\ 0.0"/>
  </numFmts>
  <fonts count="34">
    <font>
      <sz val="11"/>
      <color theme="1"/>
      <name val="Calibri"/>
      <family val="2"/>
      <scheme val="minor"/>
    </font>
    <font>
      <b/>
      <sz val="12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60"/>
      <name val="Arial CE"/>
      <family val="2"/>
      <charset val="238"/>
    </font>
    <font>
      <b/>
      <sz val="11"/>
      <name val="Cambria"/>
      <family val="1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2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charset val="238"/>
    </font>
    <font>
      <b/>
      <sz val="11"/>
      <color theme="1"/>
      <name val="Calibri"/>
      <family val="2"/>
      <charset val="238"/>
    </font>
    <font>
      <b/>
      <sz val="12"/>
      <color indexed="10"/>
      <name val="Arial CE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/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/>
    <xf numFmtId="0" fontId="2" fillId="3" borderId="32" xfId="0" applyFont="1" applyFill="1" applyBorder="1" applyAlignment="1">
      <alignment horizontal="center"/>
    </xf>
    <xf numFmtId="0" fontId="2" fillId="3" borderId="32" xfId="0" applyFont="1" applyFill="1" applyBorder="1"/>
    <xf numFmtId="0" fontId="2" fillId="3" borderId="33" xfId="0" applyFont="1" applyFill="1" applyBorder="1"/>
    <xf numFmtId="0" fontId="11" fillId="3" borderId="34" xfId="0" applyFont="1" applyFill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2" fillId="0" borderId="35" xfId="0" applyFont="1" applyBorder="1"/>
    <xf numFmtId="164" fontId="11" fillId="0" borderId="35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3" borderId="37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2" fillId="0" borderId="38" xfId="0" applyFont="1" applyBorder="1"/>
    <xf numFmtId="164" fontId="11" fillId="0" borderId="38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2" fillId="0" borderId="41" xfId="0" applyFont="1" applyBorder="1"/>
    <xf numFmtId="164" fontId="11" fillId="0" borderId="41" xfId="0" applyNumberFormat="1" applyFont="1" applyBorder="1" applyAlignment="1">
      <alignment horizontal="center"/>
    </xf>
    <xf numFmtId="164" fontId="11" fillId="0" borderId="41" xfId="0" applyNumberFormat="1" applyFont="1" applyFill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2" fillId="0" borderId="42" xfId="0" applyFont="1" applyBorder="1"/>
    <xf numFmtId="164" fontId="11" fillId="4" borderId="42" xfId="0" applyNumberFormat="1" applyFont="1" applyFill="1" applyBorder="1" applyAlignment="1">
      <alignment horizontal="center"/>
    </xf>
    <xf numFmtId="164" fontId="11" fillId="0" borderId="42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42" xfId="0" applyFont="1" applyBorder="1"/>
    <xf numFmtId="0" fontId="0" fillId="0" borderId="44" xfId="0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7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46" xfId="0" applyFont="1" applyFill="1" applyBorder="1" applyAlignment="1">
      <alignment horizontal="left"/>
    </xf>
    <xf numFmtId="164" fontId="0" fillId="4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48" xfId="0" applyNumberFormat="1" applyBorder="1" applyAlignment="1">
      <alignment horizontal="center"/>
    </xf>
    <xf numFmtId="164" fontId="0" fillId="0" borderId="4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49" fontId="3" fillId="5" borderId="52" xfId="0" applyNumberFormat="1" applyFont="1" applyFill="1" applyBorder="1" applyAlignment="1">
      <alignment horizontal="center"/>
    </xf>
    <xf numFmtId="49" fontId="3" fillId="5" borderId="53" xfId="0" applyNumberFormat="1" applyFont="1" applyFill="1" applyBorder="1" applyAlignment="1">
      <alignment horizontal="center"/>
    </xf>
    <xf numFmtId="0" fontId="4" fillId="5" borderId="59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4" fillId="5" borderId="62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13" fillId="0" borderId="49" xfId="0" applyFont="1" applyBorder="1" applyAlignment="1">
      <alignment horizontal="left"/>
    </xf>
    <xf numFmtId="0" fontId="17" fillId="0" borderId="0" xfId="0" applyFont="1" applyAlignment="1"/>
    <xf numFmtId="0" fontId="6" fillId="0" borderId="23" xfId="0" applyFont="1" applyFill="1" applyBorder="1" applyAlignment="1"/>
    <xf numFmtId="0" fontId="16" fillId="0" borderId="1" xfId="0" applyFont="1" applyBorder="1" applyAlignment="1">
      <alignment horizontal="left"/>
    </xf>
    <xf numFmtId="0" fontId="0" fillId="0" borderId="7" xfId="0" applyBorder="1" applyAlignment="1">
      <alignment horizontal="center"/>
    </xf>
    <xf numFmtId="2" fontId="0" fillId="0" borderId="0" xfId="0" applyNumberFormat="1" applyAlignment="1">
      <alignment wrapText="1"/>
    </xf>
    <xf numFmtId="0" fontId="16" fillId="0" borderId="76" xfId="0" applyFont="1" applyBorder="1" applyAlignment="1">
      <alignment horizontal="left"/>
    </xf>
    <xf numFmtId="164" fontId="0" fillId="0" borderId="76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83" xfId="0" applyNumberFormat="1" applyBorder="1" applyAlignment="1">
      <alignment horizontal="center"/>
    </xf>
    <xf numFmtId="0" fontId="0" fillId="0" borderId="78" xfId="0" applyBorder="1" applyAlignment="1">
      <alignment horizontal="center"/>
    </xf>
    <xf numFmtId="164" fontId="0" fillId="0" borderId="8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2" fontId="0" fillId="0" borderId="8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0" fillId="0" borderId="83" xfId="0" applyNumberFormat="1" applyBorder="1" applyAlignment="1">
      <alignment horizontal="center"/>
    </xf>
    <xf numFmtId="2" fontId="0" fillId="0" borderId="78" xfId="0" applyNumberFormat="1" applyBorder="1" applyAlignment="1">
      <alignment horizontal="center"/>
    </xf>
    <xf numFmtId="2" fontId="13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1" fillId="8" borderId="85" xfId="0" applyFont="1" applyFill="1" applyBorder="1" applyAlignment="1">
      <alignment horizontal="center"/>
    </xf>
    <xf numFmtId="0" fontId="21" fillId="8" borderId="9" xfId="0" applyFont="1" applyFill="1" applyBorder="1" applyAlignment="1">
      <alignment horizontal="center"/>
    </xf>
    <xf numFmtId="0" fontId="21" fillId="8" borderId="49" xfId="0" applyFont="1" applyFill="1" applyBorder="1" applyAlignment="1">
      <alignment horizontal="center"/>
    </xf>
    <xf numFmtId="0" fontId="21" fillId="8" borderId="87" xfId="0" applyFont="1" applyFill="1" applyBorder="1" applyAlignment="1">
      <alignment horizontal="center"/>
    </xf>
    <xf numFmtId="0" fontId="21" fillId="8" borderId="84" xfId="0" applyFont="1" applyFill="1" applyBorder="1" applyAlignment="1">
      <alignment horizontal="center"/>
    </xf>
    <xf numFmtId="0" fontId="21" fillId="8" borderId="50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21" fillId="0" borderId="79" xfId="0" applyFont="1" applyBorder="1" applyAlignment="1">
      <alignment horizontal="left"/>
    </xf>
    <xf numFmtId="2" fontId="21" fillId="0" borderId="3" xfId="0" applyNumberFormat="1" applyFont="1" applyBorder="1" applyAlignment="1">
      <alignment horizontal="center"/>
    </xf>
    <xf numFmtId="1" fontId="21" fillId="0" borderId="7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21" fillId="0" borderId="47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165" fontId="22" fillId="0" borderId="54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8" borderId="7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21" fillId="0" borderId="80" xfId="0" applyFont="1" applyBorder="1" applyAlignment="1">
      <alignment horizontal="left"/>
    </xf>
    <xf numFmtId="2" fontId="21" fillId="0" borderId="23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2" fontId="21" fillId="0" borderId="45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165" fontId="22" fillId="0" borderId="88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1" fontId="21" fillId="0" borderId="1" xfId="0" applyNumberFormat="1" applyFont="1" applyBorder="1" applyAlignment="1">
      <alignment horizontal="center"/>
    </xf>
    <xf numFmtId="2" fontId="21" fillId="0" borderId="25" xfId="0" applyNumberFormat="1" applyFont="1" applyBorder="1" applyAlignment="1">
      <alignment horizontal="center"/>
    </xf>
    <xf numFmtId="2" fontId="21" fillId="0" borderId="24" xfId="0" applyNumberFormat="1" applyFont="1" applyBorder="1" applyAlignment="1">
      <alignment horizontal="center"/>
    </xf>
    <xf numFmtId="0" fontId="21" fillId="0" borderId="82" xfId="0" applyFont="1" applyBorder="1" applyAlignment="1">
      <alignment horizontal="left"/>
    </xf>
    <xf numFmtId="2" fontId="21" fillId="0" borderId="11" xfId="0" applyNumberFormat="1" applyFont="1" applyBorder="1" applyAlignment="1">
      <alignment horizontal="center"/>
    </xf>
    <xf numFmtId="1" fontId="21" fillId="0" borderId="2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2" fontId="21" fillId="0" borderId="22" xfId="0" applyNumberFormat="1" applyFont="1" applyBorder="1" applyAlignment="1">
      <alignment horizontal="center"/>
    </xf>
    <xf numFmtId="0" fontId="21" fillId="8" borderId="51" xfId="0" applyFont="1" applyFill="1" applyBorder="1" applyAlignment="1">
      <alignment horizontal="center"/>
    </xf>
    <xf numFmtId="0" fontId="21" fillId="8" borderId="76" xfId="0" applyFont="1" applyFill="1" applyBorder="1" applyAlignment="1">
      <alignment horizontal="center"/>
    </xf>
    <xf numFmtId="0" fontId="21" fillId="8" borderId="14" xfId="0" applyFont="1" applyFill="1" applyBorder="1" applyAlignment="1">
      <alignment horizontal="center"/>
    </xf>
    <xf numFmtId="0" fontId="21" fillId="8" borderId="83" xfId="0" applyFont="1" applyFill="1" applyBorder="1" applyAlignment="1">
      <alignment horizontal="center"/>
    </xf>
    <xf numFmtId="0" fontId="21" fillId="8" borderId="56" xfId="0" applyFont="1" applyFill="1" applyBorder="1" applyAlignment="1">
      <alignment horizontal="center"/>
    </xf>
    <xf numFmtId="0" fontId="21" fillId="0" borderId="5" xfId="0" applyFont="1" applyBorder="1" applyAlignment="1">
      <alignment horizontal="left"/>
    </xf>
    <xf numFmtId="1" fontId="21" fillId="0" borderId="4" xfId="0" applyNumberFormat="1" applyFont="1" applyBorder="1" applyAlignment="1">
      <alignment horizontal="center"/>
    </xf>
    <xf numFmtId="2" fontId="21" fillId="0" borderId="74" xfId="0" applyNumberFormat="1" applyFont="1" applyBorder="1" applyAlignment="1">
      <alignment horizontal="center"/>
    </xf>
    <xf numFmtId="2" fontId="21" fillId="0" borderId="52" xfId="0" applyNumberFormat="1" applyFont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left"/>
    </xf>
    <xf numFmtId="2" fontId="21" fillId="0" borderId="49" xfId="0" applyNumberFormat="1" applyFont="1" applyBorder="1" applyAlignment="1">
      <alignment horizontal="center"/>
    </xf>
    <xf numFmtId="1" fontId="21" fillId="0" borderId="8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2" fontId="21" fillId="0" borderId="84" xfId="0" applyNumberFormat="1" applyFont="1" applyBorder="1" applyAlignment="1">
      <alignment horizontal="center"/>
    </xf>
    <xf numFmtId="2" fontId="21" fillId="0" borderId="87" xfId="0" applyNumberFormat="1" applyFont="1" applyBorder="1" applyAlignment="1">
      <alignment horizontal="center"/>
    </xf>
    <xf numFmtId="2" fontId="21" fillId="0" borderId="77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14" fontId="25" fillId="0" borderId="0" xfId="0" applyNumberFormat="1" applyFont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1" fillId="0" borderId="81" xfId="0" applyFont="1" applyBorder="1" applyAlignment="1">
      <alignment horizontal="center"/>
    </xf>
    <xf numFmtId="0" fontId="21" fillId="0" borderId="75" xfId="0" applyFont="1" applyBorder="1" applyAlignment="1">
      <alignment horizontal="center"/>
    </xf>
    <xf numFmtId="0" fontId="21" fillId="0" borderId="90" xfId="0" applyFont="1" applyBorder="1" applyAlignment="1">
      <alignment horizontal="center"/>
    </xf>
    <xf numFmtId="165" fontId="22" fillId="0" borderId="81" xfId="0" applyNumberFormat="1" applyFont="1" applyBorder="1" applyAlignment="1">
      <alignment horizontal="center"/>
    </xf>
    <xf numFmtId="165" fontId="22" fillId="0" borderId="73" xfId="0" applyNumberFormat="1" applyFont="1" applyBorder="1" applyAlignment="1">
      <alignment horizontal="center"/>
    </xf>
    <xf numFmtId="165" fontId="22" fillId="0" borderId="67" xfId="0" applyNumberFormat="1" applyFont="1" applyBorder="1" applyAlignment="1">
      <alignment horizontal="center"/>
    </xf>
    <xf numFmtId="2" fontId="20" fillId="0" borderId="55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2" fillId="5" borderId="55" xfId="0" applyNumberFormat="1" applyFont="1" applyFill="1" applyBorder="1" applyAlignment="1">
      <alignment horizontal="center"/>
    </xf>
    <xf numFmtId="49" fontId="2" fillId="5" borderId="51" xfId="0" applyNumberFormat="1" applyFont="1" applyFill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27" fillId="0" borderId="13" xfId="0" applyNumberFormat="1" applyFont="1" applyBorder="1" applyAlignment="1">
      <alignment horizontal="center"/>
    </xf>
    <xf numFmtId="49" fontId="2" fillId="5" borderId="9" xfId="0" applyNumberFormat="1" applyFont="1" applyFill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2" fillId="5" borderId="6" xfId="0" applyNumberFormat="1" applyFont="1" applyFill="1" applyBorder="1" applyAlignment="1">
      <alignment horizontal="center"/>
    </xf>
    <xf numFmtId="49" fontId="6" fillId="2" borderId="4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1" fontId="2" fillId="0" borderId="1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49" fontId="6" fillId="2" borderId="7" xfId="0" applyNumberFormat="1" applyFont="1" applyFill="1" applyBorder="1"/>
    <xf numFmtId="49" fontId="6" fillId="2" borderId="6" xfId="0" applyNumberFormat="1" applyFont="1" applyFill="1" applyBorder="1"/>
    <xf numFmtId="49" fontId="6" fillId="2" borderId="0" xfId="0" applyNumberFormat="1" applyFont="1" applyFill="1"/>
    <xf numFmtId="1" fontId="2" fillId="0" borderId="14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49" fontId="6" fillId="0" borderId="7" xfId="0" applyNumberFormat="1" applyFont="1" applyBorder="1"/>
    <xf numFmtId="49" fontId="6" fillId="2" borderId="2" xfId="0" applyNumberFormat="1" applyFont="1" applyFill="1" applyBorder="1"/>
    <xf numFmtId="49" fontId="6" fillId="2" borderId="25" xfId="0" applyNumberFormat="1" applyFont="1" applyFill="1" applyBorder="1"/>
    <xf numFmtId="49" fontId="6" fillId="2" borderId="80" xfId="0" applyNumberFormat="1" applyFont="1" applyFill="1" applyBorder="1"/>
    <xf numFmtId="1" fontId="2" fillId="0" borderId="45" xfId="0" applyNumberFormat="1" applyFont="1" applyBorder="1" applyAlignment="1">
      <alignment horizontal="center"/>
    </xf>
    <xf numFmtId="49" fontId="6" fillId="2" borderId="71" xfId="0" applyNumberFormat="1" applyFont="1" applyFill="1" applyBorder="1"/>
    <xf numFmtId="49" fontId="2" fillId="5" borderId="7" xfId="0" applyNumberFormat="1" applyFont="1" applyFill="1" applyBorder="1" applyAlignment="1">
      <alignment horizontal="center"/>
    </xf>
    <xf numFmtId="49" fontId="6" fillId="2" borderId="88" xfId="0" applyNumberFormat="1" applyFont="1" applyFill="1" applyBorder="1"/>
    <xf numFmtId="1" fontId="2" fillId="0" borderId="13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49" fontId="8" fillId="5" borderId="57" xfId="0" applyNumberFormat="1" applyFont="1" applyFill="1" applyBorder="1" applyAlignment="1">
      <alignment horizontal="center"/>
    </xf>
    <xf numFmtId="49" fontId="4" fillId="5" borderId="57" xfId="0" applyNumberFormat="1" applyFont="1" applyFill="1" applyBorder="1"/>
    <xf numFmtId="0" fontId="13" fillId="0" borderId="0" xfId="0" applyFont="1"/>
    <xf numFmtId="49" fontId="6" fillId="2" borderId="5" xfId="0" applyNumberFormat="1" applyFont="1" applyFill="1" applyBorder="1"/>
    <xf numFmtId="49" fontId="6" fillId="2" borderId="78" xfId="0" applyNumberFormat="1" applyFont="1" applyFill="1" applyBorder="1"/>
    <xf numFmtId="49" fontId="6" fillId="2" borderId="10" xfId="0" applyNumberFormat="1" applyFont="1" applyFill="1" applyBorder="1"/>
    <xf numFmtId="49" fontId="6" fillId="0" borderId="51" xfId="0" applyNumberFormat="1" applyFont="1" applyBorder="1"/>
    <xf numFmtId="0" fontId="2" fillId="5" borderId="55" xfId="0" applyFont="1" applyFill="1" applyBorder="1" applyAlignment="1">
      <alignment horizontal="center"/>
    </xf>
    <xf numFmtId="49" fontId="3" fillId="5" borderId="58" xfId="0" applyNumberFormat="1" applyFont="1" applyFill="1" applyBorder="1" applyAlignment="1">
      <alignment horizontal="center"/>
    </xf>
    <xf numFmtId="49" fontId="3" fillId="5" borderId="61" xfId="0" applyNumberFormat="1" applyFont="1" applyFill="1" applyBorder="1" applyAlignment="1">
      <alignment horizontal="center"/>
    </xf>
    <xf numFmtId="49" fontId="3" fillId="5" borderId="60" xfId="0" applyNumberFormat="1" applyFont="1" applyFill="1" applyBorder="1" applyAlignment="1">
      <alignment horizontal="center"/>
    </xf>
    <xf numFmtId="0" fontId="31" fillId="5" borderId="60" xfId="0" applyFont="1" applyFill="1" applyBorder="1" applyAlignment="1">
      <alignment horizontal="center"/>
    </xf>
    <xf numFmtId="49" fontId="3" fillId="5" borderId="59" xfId="0" applyNumberFormat="1" applyFont="1" applyFill="1" applyBorder="1" applyAlignment="1">
      <alignment horizontal="center"/>
    </xf>
    <xf numFmtId="0" fontId="31" fillId="5" borderId="68" xfId="0" applyFont="1" applyFill="1" applyBorder="1" applyAlignment="1">
      <alignment horizontal="center"/>
    </xf>
    <xf numFmtId="0" fontId="0" fillId="0" borderId="57" xfId="0" applyBorder="1"/>
    <xf numFmtId="0" fontId="2" fillId="5" borderId="51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6" fillId="2" borderId="2" xfId="0" applyFont="1" applyFill="1" applyBorder="1"/>
    <xf numFmtId="0" fontId="32" fillId="0" borderId="11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6" fillId="2" borderId="1" xfId="0" applyFont="1" applyFill="1" applyBorder="1"/>
    <xf numFmtId="0" fontId="32" fillId="0" borderId="23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6" fillId="2" borderId="14" xfId="0" applyFont="1" applyFill="1" applyBorder="1"/>
    <xf numFmtId="0" fontId="2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5" borderId="57" xfId="0" applyFont="1" applyFill="1" applyBorder="1" applyAlignment="1">
      <alignment horizontal="center"/>
    </xf>
    <xf numFmtId="0" fontId="4" fillId="5" borderId="57" xfId="0" applyFont="1" applyFill="1" applyBorder="1"/>
    <xf numFmtId="0" fontId="4" fillId="5" borderId="5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7" fillId="0" borderId="73" xfId="0" applyFont="1" applyBorder="1" applyAlignment="1">
      <alignment horizontal="center"/>
    </xf>
    <xf numFmtId="0" fontId="13" fillId="0" borderId="6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14" fontId="13" fillId="0" borderId="66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68" xfId="0" applyFont="1" applyBorder="1" applyAlignment="1">
      <alignment horizontal="center" wrapText="1"/>
    </xf>
    <xf numFmtId="0" fontId="13" fillId="0" borderId="69" xfId="0" applyFont="1" applyBorder="1" applyAlignment="1">
      <alignment horizontal="center" wrapText="1"/>
    </xf>
    <xf numFmtId="0" fontId="21" fillId="8" borderId="55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8" borderId="54" xfId="0" applyFont="1" applyFill="1" applyBorder="1" applyAlignment="1">
      <alignment horizontal="center"/>
    </xf>
    <xf numFmtId="0" fontId="21" fillId="8" borderId="86" xfId="0" applyFont="1" applyFill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5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65" xfId="0" applyFont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62" xfId="0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1" fillId="8" borderId="74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1" fillId="8" borderId="47" xfId="0" applyFont="1" applyFill="1" applyBorder="1" applyAlignment="1">
      <alignment horizontal="center"/>
    </xf>
    <xf numFmtId="0" fontId="23" fillId="9" borderId="68" xfId="0" applyFont="1" applyFill="1" applyBorder="1" applyAlignment="1">
      <alignment horizontal="center"/>
    </xf>
    <xf numFmtId="0" fontId="23" fillId="9" borderId="69" xfId="0" applyFont="1" applyFill="1" applyBorder="1" applyAlignment="1">
      <alignment horizontal="center"/>
    </xf>
    <xf numFmtId="0" fontId="23" fillId="9" borderId="62" xfId="0" applyFont="1" applyFill="1" applyBorder="1" applyAlignment="1">
      <alignment horizontal="center"/>
    </xf>
    <xf numFmtId="0" fontId="21" fillId="8" borderId="51" xfId="0" applyFont="1" applyFill="1" applyBorder="1" applyAlignment="1">
      <alignment horizontal="center" vertical="center"/>
    </xf>
    <xf numFmtId="0" fontId="21" fillId="8" borderId="8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49" fontId="7" fillId="2" borderId="55" xfId="0" applyNumberFormat="1" applyFont="1" applyFill="1" applyBorder="1" applyAlignment="1">
      <alignment horizontal="center"/>
    </xf>
    <xf numFmtId="49" fontId="7" fillId="2" borderId="51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0" fontId="2" fillId="5" borderId="68" xfId="0" applyFont="1" applyFill="1" applyBorder="1" applyAlignment="1">
      <alignment horizontal="center"/>
    </xf>
    <xf numFmtId="0" fontId="2" fillId="5" borderId="69" xfId="0" applyFont="1" applyFill="1" applyBorder="1" applyAlignment="1">
      <alignment horizontal="center"/>
    </xf>
    <xf numFmtId="0" fontId="2" fillId="5" borderId="62" xfId="0" applyFont="1" applyFill="1" applyBorder="1" applyAlignment="1">
      <alignment horizontal="center"/>
    </xf>
    <xf numFmtId="0" fontId="7" fillId="5" borderId="68" xfId="0" applyFont="1" applyFill="1" applyBorder="1" applyAlignment="1">
      <alignment horizontal="center"/>
    </xf>
    <xf numFmtId="0" fontId="7" fillId="5" borderId="69" xfId="0" applyFont="1" applyFill="1" applyBorder="1" applyAlignment="1">
      <alignment horizontal="center"/>
    </xf>
    <xf numFmtId="0" fontId="7" fillId="5" borderId="6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2" borderId="55" xfId="0" applyFont="1" applyFill="1" applyBorder="1" applyAlignment="1">
      <alignment horizontal="center"/>
    </xf>
    <xf numFmtId="0" fontId="30" fillId="2" borderId="51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14" fillId="10" borderId="58" xfId="0" applyFont="1" applyFill="1" applyBorder="1" applyAlignment="1">
      <alignment horizontal="center" vertical="center"/>
    </xf>
    <xf numFmtId="0" fontId="14" fillId="10" borderId="59" xfId="0" applyFont="1" applyFill="1" applyBorder="1" applyAlignment="1">
      <alignment horizontal="center" vertical="center"/>
    </xf>
    <xf numFmtId="0" fontId="14" fillId="10" borderId="63" xfId="0" applyFont="1" applyFill="1" applyBorder="1" applyAlignment="1">
      <alignment horizontal="center" vertical="center"/>
    </xf>
    <xf numFmtId="2" fontId="15" fillId="11" borderId="57" xfId="0" applyNumberFormat="1" applyFont="1" applyFill="1" applyBorder="1" applyAlignment="1">
      <alignment horizontal="center" vertical="center" wrapText="1"/>
    </xf>
    <xf numFmtId="0" fontId="15" fillId="11" borderId="57" xfId="0" applyFont="1" applyFill="1" applyBorder="1" applyAlignment="1">
      <alignment horizontal="center" vertical="center" wrapText="1"/>
    </xf>
    <xf numFmtId="0" fontId="13" fillId="11" borderId="58" xfId="0" applyFont="1" applyFill="1" applyBorder="1" applyAlignment="1">
      <alignment horizontal="center" vertical="center"/>
    </xf>
    <xf numFmtId="0" fontId="13" fillId="11" borderId="59" xfId="0" applyFont="1" applyFill="1" applyBorder="1" applyAlignment="1">
      <alignment horizontal="center" vertical="center" wrapText="1"/>
    </xf>
    <xf numFmtId="0" fontId="13" fillId="11" borderId="63" xfId="0" applyFont="1" applyFill="1" applyBorder="1" applyAlignment="1">
      <alignment horizontal="center" vertical="center" wrapText="1"/>
    </xf>
    <xf numFmtId="0" fontId="13" fillId="11" borderId="57" xfId="0" applyFont="1" applyFill="1" applyBorder="1" applyAlignment="1">
      <alignment horizontal="center" vertical="center"/>
    </xf>
    <xf numFmtId="0" fontId="13" fillId="11" borderId="57" xfId="0" applyFont="1" applyFill="1" applyBorder="1" applyAlignment="1">
      <alignment horizontal="center" vertical="center" wrapText="1"/>
    </xf>
    <xf numFmtId="2" fontId="16" fillId="11" borderId="5" xfId="0" applyNumberFormat="1" applyFont="1" applyFill="1" applyBorder="1" applyAlignment="1">
      <alignment horizontal="center" wrapText="1"/>
    </xf>
    <xf numFmtId="0" fontId="16" fillId="11" borderId="5" xfId="0" applyFont="1" applyFill="1" applyBorder="1" applyAlignment="1">
      <alignment horizontal="center"/>
    </xf>
    <xf numFmtId="2" fontId="16" fillId="11" borderId="7" xfId="0" applyNumberFormat="1" applyFont="1" applyFill="1" applyBorder="1" applyAlignment="1">
      <alignment horizontal="center" wrapText="1"/>
    </xf>
    <xf numFmtId="0" fontId="16" fillId="11" borderId="7" xfId="0" applyFont="1" applyFill="1" applyBorder="1" applyAlignment="1">
      <alignment horizontal="center"/>
    </xf>
    <xf numFmtId="0" fontId="16" fillId="11" borderId="7" xfId="0" applyNumberFormat="1" applyFont="1" applyFill="1" applyBorder="1" applyAlignment="1">
      <alignment horizontal="center" wrapText="1"/>
    </xf>
    <xf numFmtId="2" fontId="16" fillId="11" borderId="78" xfId="0" applyNumberFormat="1" applyFont="1" applyFill="1" applyBorder="1" applyAlignment="1">
      <alignment horizontal="center" wrapText="1"/>
    </xf>
    <xf numFmtId="0" fontId="16" fillId="11" borderId="78" xfId="0" applyFont="1" applyFill="1" applyBorder="1" applyAlignment="1">
      <alignment horizontal="center"/>
    </xf>
    <xf numFmtId="2" fontId="13" fillId="11" borderId="5" xfId="0" applyNumberFormat="1" applyFont="1" applyFill="1" applyBorder="1" applyAlignment="1">
      <alignment horizontal="center" wrapText="1"/>
    </xf>
    <xf numFmtId="0" fontId="13" fillId="11" borderId="5" xfId="0" applyFont="1" applyFill="1" applyBorder="1" applyAlignment="1">
      <alignment horizontal="center"/>
    </xf>
    <xf numFmtId="2" fontId="13" fillId="11" borderId="7" xfId="0" applyNumberFormat="1" applyFont="1" applyFill="1" applyBorder="1" applyAlignment="1">
      <alignment horizontal="center" wrapText="1"/>
    </xf>
    <xf numFmtId="0" fontId="13" fillId="11" borderId="7" xfId="0" applyFont="1" applyFill="1" applyBorder="1" applyAlignment="1">
      <alignment horizontal="center"/>
    </xf>
    <xf numFmtId="2" fontId="13" fillId="11" borderId="10" xfId="0" applyNumberFormat="1" applyFont="1" applyFill="1" applyBorder="1" applyAlignment="1">
      <alignment horizontal="center" wrapText="1"/>
    </xf>
    <xf numFmtId="0" fontId="13" fillId="11" borderId="10" xfId="0" applyFont="1" applyFill="1" applyBorder="1" applyAlignment="1">
      <alignment horizontal="center"/>
    </xf>
    <xf numFmtId="0" fontId="18" fillId="6" borderId="58" xfId="0" applyFont="1" applyFill="1" applyBorder="1" applyAlignment="1">
      <alignment horizontal="center" vertical="center" wrapText="1"/>
    </xf>
    <xf numFmtId="0" fontId="18" fillId="6" borderId="59" xfId="0" applyFont="1" applyFill="1" applyBorder="1" applyAlignment="1">
      <alignment horizontal="center" vertical="center" wrapText="1"/>
    </xf>
    <xf numFmtId="0" fontId="18" fillId="6" borderId="63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124656</xdr:colOff>
      <xdr:row>0</xdr:row>
      <xdr:rowOff>35968</xdr:rowOff>
    </xdr:from>
    <xdr:to>
      <xdr:col>1</xdr:col>
      <xdr:colOff>329219</xdr:colOff>
      <xdr:row>2</xdr:row>
      <xdr:rowOff>184617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656" y="35968"/>
          <a:ext cx="518888" cy="52964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3"/>
  <sheetViews>
    <sheetView tabSelected="1" workbookViewId="0">
      <selection activeCell="C14" sqref="C14"/>
    </sheetView>
  </sheetViews>
  <sheetFormatPr defaultRowHeight="15"/>
  <cols>
    <col min="1" max="1" width="4.7109375" style="76" customWidth="1"/>
    <col min="2" max="2" width="4.85546875" customWidth="1"/>
    <col min="3" max="3" width="22.42578125" bestFit="1" customWidth="1"/>
    <col min="14" max="14" width="7" customWidth="1"/>
  </cols>
  <sheetData>
    <row r="1" spans="1:19" ht="15" customHeight="1">
      <c r="A1" s="264" t="s">
        <v>133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6"/>
      <c r="Q1" s="72"/>
      <c r="R1" s="72"/>
      <c r="S1" s="72"/>
    </row>
    <row r="2" spans="1:19">
      <c r="A2" s="267" t="s">
        <v>134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</row>
    <row r="3" spans="1:19" ht="15.75" thickBot="1">
      <c r="A3" s="270" t="s">
        <v>135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2"/>
    </row>
    <row r="4" spans="1:19" ht="15.75" thickBot="1">
      <c r="A4" s="359" t="s">
        <v>12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1"/>
    </row>
    <row r="5" spans="1:19" ht="15" customHeight="1" thickBot="1">
      <c r="A5" s="273"/>
      <c r="B5" s="274"/>
      <c r="C5" s="274"/>
      <c r="D5" s="336" t="s">
        <v>9</v>
      </c>
      <c r="E5" s="337"/>
      <c r="F5" s="338"/>
      <c r="G5" s="336" t="s">
        <v>10</v>
      </c>
      <c r="H5" s="337"/>
      <c r="I5" s="338"/>
      <c r="J5" s="336" t="s">
        <v>11</v>
      </c>
      <c r="K5" s="337"/>
      <c r="L5" s="338"/>
      <c r="M5" s="275"/>
      <c r="N5" s="276"/>
      <c r="O5" s="276"/>
      <c r="P5" s="277"/>
    </row>
    <row r="6" spans="1:19" ht="39" customHeight="1" thickBot="1">
      <c r="A6" s="339" t="s">
        <v>6</v>
      </c>
      <c r="B6" s="340" t="s">
        <v>7</v>
      </c>
      <c r="C6" s="341" t="s">
        <v>0</v>
      </c>
      <c r="D6" s="341" t="s">
        <v>3</v>
      </c>
      <c r="E6" s="342" t="s">
        <v>1</v>
      </c>
      <c r="F6" s="343" t="s">
        <v>2</v>
      </c>
      <c r="G6" s="341" t="s">
        <v>3</v>
      </c>
      <c r="H6" s="342" t="s">
        <v>1</v>
      </c>
      <c r="I6" s="343" t="s">
        <v>2</v>
      </c>
      <c r="J6" s="341" t="s">
        <v>3</v>
      </c>
      <c r="K6" s="342" t="s">
        <v>1</v>
      </c>
      <c r="L6" s="343" t="s">
        <v>2</v>
      </c>
      <c r="M6" s="344" t="s">
        <v>4</v>
      </c>
      <c r="N6" s="340" t="s">
        <v>5</v>
      </c>
      <c r="O6" s="345" t="s">
        <v>2</v>
      </c>
      <c r="P6" s="345" t="s">
        <v>8</v>
      </c>
    </row>
    <row r="7" spans="1:19">
      <c r="A7" s="346" t="s">
        <v>13</v>
      </c>
      <c r="B7" s="347">
        <v>12</v>
      </c>
      <c r="C7" s="64" t="s">
        <v>137</v>
      </c>
      <c r="D7" s="84">
        <v>40.35</v>
      </c>
      <c r="E7" s="3">
        <v>0</v>
      </c>
      <c r="F7" s="87">
        <f t="shared" ref="F7:F25" si="0">D7+E7</f>
        <v>40.35</v>
      </c>
      <c r="G7" s="84">
        <v>23.6</v>
      </c>
      <c r="H7" s="3">
        <v>0</v>
      </c>
      <c r="I7" s="87">
        <f t="shared" ref="I7:I25" si="1">G7+H7</f>
        <v>23.6</v>
      </c>
      <c r="J7" s="49">
        <v>49.7</v>
      </c>
      <c r="K7" s="3">
        <v>0</v>
      </c>
      <c r="L7" s="51">
        <f t="shared" ref="L7:L25" si="2">J7+K7</f>
        <v>49.7</v>
      </c>
      <c r="M7" s="92">
        <f t="shared" ref="M7:M25" si="3">F7+I7+L7</f>
        <v>113.65</v>
      </c>
      <c r="N7" s="4">
        <v>-4</v>
      </c>
      <c r="O7" s="92">
        <f t="shared" ref="O7:O25" si="4">M7+N7</f>
        <v>109.65</v>
      </c>
      <c r="P7" s="66" t="s">
        <v>147</v>
      </c>
    </row>
    <row r="8" spans="1:19">
      <c r="A8" s="348" t="s">
        <v>14</v>
      </c>
      <c r="B8" s="349">
        <v>23</v>
      </c>
      <c r="C8" s="65" t="s">
        <v>129</v>
      </c>
      <c r="D8" s="85">
        <v>40.4</v>
      </c>
      <c r="E8" s="1">
        <v>0</v>
      </c>
      <c r="F8" s="89">
        <f t="shared" si="0"/>
        <v>40.4</v>
      </c>
      <c r="G8" s="85">
        <v>22.6</v>
      </c>
      <c r="H8" s="1">
        <v>0</v>
      </c>
      <c r="I8" s="89">
        <f t="shared" si="1"/>
        <v>22.6</v>
      </c>
      <c r="J8" s="50">
        <v>57.9</v>
      </c>
      <c r="K8" s="1">
        <v>0</v>
      </c>
      <c r="L8" s="52">
        <f t="shared" si="2"/>
        <v>57.9</v>
      </c>
      <c r="M8" s="93">
        <f t="shared" si="3"/>
        <v>120.9</v>
      </c>
      <c r="N8" s="5">
        <v>-2</v>
      </c>
      <c r="O8" s="93">
        <f t="shared" si="4"/>
        <v>118.9</v>
      </c>
      <c r="P8" s="67">
        <v>20</v>
      </c>
    </row>
    <row r="9" spans="1:19">
      <c r="A9" s="348" t="s">
        <v>15</v>
      </c>
      <c r="B9" s="349">
        <v>33</v>
      </c>
      <c r="C9" s="73" t="s">
        <v>87</v>
      </c>
      <c r="D9" s="85">
        <v>42.68</v>
      </c>
      <c r="E9" s="1">
        <v>0</v>
      </c>
      <c r="F9" s="89">
        <f t="shared" si="0"/>
        <v>42.68</v>
      </c>
      <c r="G9" s="85">
        <v>28.2</v>
      </c>
      <c r="H9" s="1">
        <v>5</v>
      </c>
      <c r="I9" s="89">
        <f t="shared" si="1"/>
        <v>33.200000000000003</v>
      </c>
      <c r="J9" s="50">
        <v>54.8</v>
      </c>
      <c r="K9" s="1">
        <v>0</v>
      </c>
      <c r="L9" s="52">
        <f t="shared" si="2"/>
        <v>54.8</v>
      </c>
      <c r="M9" s="93">
        <f t="shared" si="3"/>
        <v>130.68</v>
      </c>
      <c r="N9" s="5">
        <v>-4</v>
      </c>
      <c r="O9" s="93">
        <f t="shared" si="4"/>
        <v>126.68</v>
      </c>
      <c r="P9" s="67">
        <v>19</v>
      </c>
    </row>
    <row r="10" spans="1:19">
      <c r="A10" s="348" t="s">
        <v>16</v>
      </c>
      <c r="B10" s="349">
        <v>5</v>
      </c>
      <c r="C10" s="74" t="s">
        <v>102</v>
      </c>
      <c r="D10" s="85">
        <v>40.53</v>
      </c>
      <c r="E10" s="1">
        <v>0</v>
      </c>
      <c r="F10" s="89">
        <f t="shared" si="0"/>
        <v>40.53</v>
      </c>
      <c r="G10" s="85">
        <v>24.7</v>
      </c>
      <c r="H10" s="1">
        <v>0</v>
      </c>
      <c r="I10" s="89">
        <f t="shared" si="1"/>
        <v>24.7</v>
      </c>
      <c r="J10" s="50">
        <v>60.6</v>
      </c>
      <c r="K10" s="1">
        <v>5</v>
      </c>
      <c r="L10" s="52">
        <f t="shared" si="2"/>
        <v>65.599999999999994</v>
      </c>
      <c r="M10" s="93">
        <f t="shared" si="3"/>
        <v>130.82999999999998</v>
      </c>
      <c r="N10" s="5">
        <v>-4</v>
      </c>
      <c r="O10" s="93">
        <f t="shared" si="4"/>
        <v>126.82999999999998</v>
      </c>
      <c r="P10" s="67">
        <v>18</v>
      </c>
    </row>
    <row r="11" spans="1:19">
      <c r="A11" s="348" t="s">
        <v>17</v>
      </c>
      <c r="B11" s="349">
        <v>22</v>
      </c>
      <c r="C11" s="65" t="s">
        <v>138</v>
      </c>
      <c r="D11" s="85">
        <v>44.9</v>
      </c>
      <c r="E11" s="1">
        <v>5</v>
      </c>
      <c r="F11" s="89">
        <f t="shared" si="0"/>
        <v>49.9</v>
      </c>
      <c r="G11" s="85">
        <v>28.8</v>
      </c>
      <c r="H11" s="1">
        <v>0</v>
      </c>
      <c r="I11" s="89">
        <f t="shared" si="1"/>
        <v>28.8</v>
      </c>
      <c r="J11" s="50">
        <v>59.1</v>
      </c>
      <c r="K11" s="1">
        <v>0</v>
      </c>
      <c r="L11" s="52">
        <f t="shared" si="2"/>
        <v>59.1</v>
      </c>
      <c r="M11" s="93">
        <f t="shared" si="3"/>
        <v>137.80000000000001</v>
      </c>
      <c r="N11" s="5">
        <v>-10</v>
      </c>
      <c r="O11" s="93">
        <f t="shared" si="4"/>
        <v>127.80000000000001</v>
      </c>
      <c r="P11" s="67">
        <v>17</v>
      </c>
    </row>
    <row r="12" spans="1:19">
      <c r="A12" s="348" t="s">
        <v>18</v>
      </c>
      <c r="B12" s="349">
        <v>24</v>
      </c>
      <c r="C12" s="65" t="s">
        <v>131</v>
      </c>
      <c r="D12" s="85">
        <v>48.5</v>
      </c>
      <c r="E12" s="1">
        <v>0</v>
      </c>
      <c r="F12" s="89">
        <f t="shared" si="0"/>
        <v>48.5</v>
      </c>
      <c r="G12" s="85">
        <v>27.8</v>
      </c>
      <c r="H12" s="1">
        <v>0</v>
      </c>
      <c r="I12" s="89">
        <f t="shared" si="1"/>
        <v>27.8</v>
      </c>
      <c r="J12" s="50">
        <v>63.9</v>
      </c>
      <c r="K12" s="1">
        <v>0</v>
      </c>
      <c r="L12" s="52">
        <f t="shared" si="2"/>
        <v>63.9</v>
      </c>
      <c r="M12" s="93">
        <f t="shared" si="3"/>
        <v>140.19999999999999</v>
      </c>
      <c r="N12" s="5">
        <v>-8</v>
      </c>
      <c r="O12" s="93">
        <f t="shared" si="4"/>
        <v>132.19999999999999</v>
      </c>
      <c r="P12" s="67">
        <v>16</v>
      </c>
    </row>
    <row r="13" spans="1:19">
      <c r="A13" s="348" t="s">
        <v>19</v>
      </c>
      <c r="B13" s="349">
        <v>2</v>
      </c>
      <c r="C13" s="65" t="s">
        <v>123</v>
      </c>
      <c r="D13" s="85">
        <v>50.81</v>
      </c>
      <c r="E13" s="1">
        <v>0</v>
      </c>
      <c r="F13" s="89">
        <f t="shared" si="0"/>
        <v>50.81</v>
      </c>
      <c r="G13" s="85">
        <v>29.1</v>
      </c>
      <c r="H13" s="1">
        <v>0</v>
      </c>
      <c r="I13" s="89">
        <f t="shared" si="1"/>
        <v>29.1</v>
      </c>
      <c r="J13" s="50">
        <v>64.599999999999994</v>
      </c>
      <c r="K13" s="1">
        <v>0</v>
      </c>
      <c r="L13" s="52">
        <f t="shared" si="2"/>
        <v>64.599999999999994</v>
      </c>
      <c r="M13" s="93">
        <f t="shared" si="3"/>
        <v>144.51</v>
      </c>
      <c r="N13" s="5">
        <v>-6</v>
      </c>
      <c r="O13" s="93">
        <f t="shared" si="4"/>
        <v>138.51</v>
      </c>
      <c r="P13" s="67">
        <v>15</v>
      </c>
    </row>
    <row r="14" spans="1:19">
      <c r="A14" s="348" t="s">
        <v>20</v>
      </c>
      <c r="B14" s="349">
        <v>15</v>
      </c>
      <c r="C14" s="65" t="s">
        <v>114</v>
      </c>
      <c r="D14" s="85">
        <v>45.28</v>
      </c>
      <c r="E14" s="1">
        <v>0</v>
      </c>
      <c r="F14" s="89">
        <f t="shared" si="0"/>
        <v>45.28</v>
      </c>
      <c r="G14" s="85">
        <v>34.799999999999997</v>
      </c>
      <c r="H14" s="1">
        <v>5</v>
      </c>
      <c r="I14" s="89">
        <f t="shared" si="1"/>
        <v>39.799999999999997</v>
      </c>
      <c r="J14" s="50">
        <v>66.7</v>
      </c>
      <c r="K14" s="1">
        <v>0</v>
      </c>
      <c r="L14" s="52">
        <f t="shared" si="2"/>
        <v>66.7</v>
      </c>
      <c r="M14" s="94">
        <f t="shared" si="3"/>
        <v>151.78</v>
      </c>
      <c r="N14" s="75">
        <v>-10</v>
      </c>
      <c r="O14" s="94">
        <f t="shared" si="4"/>
        <v>141.78</v>
      </c>
      <c r="P14" s="67">
        <v>14</v>
      </c>
    </row>
    <row r="15" spans="1:19">
      <c r="A15" s="350" t="s">
        <v>21</v>
      </c>
      <c r="B15" s="349">
        <v>10</v>
      </c>
      <c r="C15" s="65" t="s">
        <v>124</v>
      </c>
      <c r="D15" s="85">
        <v>50.22</v>
      </c>
      <c r="E15" s="1">
        <v>0</v>
      </c>
      <c r="F15" s="89">
        <f t="shared" si="0"/>
        <v>50.22</v>
      </c>
      <c r="G15" s="85">
        <v>29.2</v>
      </c>
      <c r="H15" s="1">
        <v>0</v>
      </c>
      <c r="I15" s="89">
        <f t="shared" si="1"/>
        <v>29.2</v>
      </c>
      <c r="J15" s="50">
        <v>67.5</v>
      </c>
      <c r="K15" s="1">
        <v>5</v>
      </c>
      <c r="L15" s="52">
        <f t="shared" si="2"/>
        <v>72.5</v>
      </c>
      <c r="M15" s="94">
        <f t="shared" si="3"/>
        <v>151.92000000000002</v>
      </c>
      <c r="N15" s="75">
        <v>-10</v>
      </c>
      <c r="O15" s="94">
        <f t="shared" si="4"/>
        <v>141.92000000000002</v>
      </c>
      <c r="P15" s="67">
        <v>13</v>
      </c>
    </row>
    <row r="16" spans="1:19">
      <c r="A16" s="350" t="s">
        <v>22</v>
      </c>
      <c r="B16" s="349">
        <v>26</v>
      </c>
      <c r="C16" s="65" t="s">
        <v>146</v>
      </c>
      <c r="D16" s="85">
        <v>48.01</v>
      </c>
      <c r="E16" s="1">
        <v>5</v>
      </c>
      <c r="F16" s="89">
        <f t="shared" si="0"/>
        <v>53.01</v>
      </c>
      <c r="G16" s="85">
        <v>33.700000000000003</v>
      </c>
      <c r="H16" s="1">
        <v>0</v>
      </c>
      <c r="I16" s="89">
        <f t="shared" si="1"/>
        <v>33.700000000000003</v>
      </c>
      <c r="J16" s="50">
        <v>65.599999999999994</v>
      </c>
      <c r="K16" s="1">
        <v>0</v>
      </c>
      <c r="L16" s="52">
        <f t="shared" si="2"/>
        <v>65.599999999999994</v>
      </c>
      <c r="M16" s="94">
        <f t="shared" si="3"/>
        <v>152.31</v>
      </c>
      <c r="N16" s="75">
        <v>-10</v>
      </c>
      <c r="O16" s="94">
        <f t="shared" si="4"/>
        <v>142.31</v>
      </c>
      <c r="P16" s="67">
        <v>12</v>
      </c>
    </row>
    <row r="17" spans="1:16">
      <c r="A17" s="350" t="s">
        <v>23</v>
      </c>
      <c r="B17" s="349">
        <v>27</v>
      </c>
      <c r="C17" s="65" t="s">
        <v>130</v>
      </c>
      <c r="D17" s="85">
        <v>52.5</v>
      </c>
      <c r="E17" s="1">
        <v>0</v>
      </c>
      <c r="F17" s="89">
        <f t="shared" si="0"/>
        <v>52.5</v>
      </c>
      <c r="G17" s="85">
        <v>32.799999999999997</v>
      </c>
      <c r="H17" s="1">
        <v>5</v>
      </c>
      <c r="I17" s="89">
        <f t="shared" si="1"/>
        <v>37.799999999999997</v>
      </c>
      <c r="J17" s="50">
        <v>74</v>
      </c>
      <c r="K17" s="1">
        <v>0</v>
      </c>
      <c r="L17" s="52">
        <f t="shared" si="2"/>
        <v>74</v>
      </c>
      <c r="M17" s="94">
        <f t="shared" si="3"/>
        <v>164.3</v>
      </c>
      <c r="N17" s="75">
        <v>-12</v>
      </c>
      <c r="O17" s="94">
        <f t="shared" si="4"/>
        <v>152.30000000000001</v>
      </c>
      <c r="P17" s="67">
        <v>11</v>
      </c>
    </row>
    <row r="18" spans="1:16">
      <c r="A18" s="348" t="s">
        <v>24</v>
      </c>
      <c r="B18" s="349">
        <v>6</v>
      </c>
      <c r="C18" s="65" t="s">
        <v>136</v>
      </c>
      <c r="D18" s="85">
        <v>49.53</v>
      </c>
      <c r="E18" s="1">
        <v>0</v>
      </c>
      <c r="F18" s="89">
        <f t="shared" si="0"/>
        <v>49.53</v>
      </c>
      <c r="G18" s="85">
        <v>41</v>
      </c>
      <c r="H18" s="1">
        <v>0</v>
      </c>
      <c r="I18" s="89">
        <f t="shared" si="1"/>
        <v>41</v>
      </c>
      <c r="J18" s="50">
        <v>70.8</v>
      </c>
      <c r="K18" s="1">
        <v>0</v>
      </c>
      <c r="L18" s="52">
        <f t="shared" si="2"/>
        <v>70.8</v>
      </c>
      <c r="M18" s="94">
        <f t="shared" si="3"/>
        <v>161.32999999999998</v>
      </c>
      <c r="N18" s="75">
        <v>-8</v>
      </c>
      <c r="O18" s="94">
        <f t="shared" si="4"/>
        <v>153.32999999999998</v>
      </c>
      <c r="P18" s="67">
        <v>10</v>
      </c>
    </row>
    <row r="19" spans="1:16">
      <c r="A19" s="348" t="s">
        <v>25</v>
      </c>
      <c r="B19" s="349">
        <v>21</v>
      </c>
      <c r="C19" s="65" t="s">
        <v>121</v>
      </c>
      <c r="D19" s="85">
        <v>41.22</v>
      </c>
      <c r="E19" s="1">
        <v>5</v>
      </c>
      <c r="F19" s="89">
        <f t="shared" si="0"/>
        <v>46.22</v>
      </c>
      <c r="G19" s="85">
        <v>44.3</v>
      </c>
      <c r="H19" s="1">
        <v>5</v>
      </c>
      <c r="I19" s="89">
        <f t="shared" si="1"/>
        <v>49.3</v>
      </c>
      <c r="J19" s="50">
        <v>65.3</v>
      </c>
      <c r="K19" s="1">
        <v>0</v>
      </c>
      <c r="L19" s="52">
        <f t="shared" si="2"/>
        <v>65.3</v>
      </c>
      <c r="M19" s="94">
        <f t="shared" si="3"/>
        <v>160.82</v>
      </c>
      <c r="N19" s="75">
        <v>-2</v>
      </c>
      <c r="O19" s="94">
        <f t="shared" si="4"/>
        <v>158.82</v>
      </c>
      <c r="P19" s="67">
        <v>9</v>
      </c>
    </row>
    <row r="20" spans="1:16">
      <c r="A20" s="348" t="s">
        <v>26</v>
      </c>
      <c r="B20" s="349">
        <v>31</v>
      </c>
      <c r="C20" s="65" t="s">
        <v>132</v>
      </c>
      <c r="D20" s="85">
        <v>47.91</v>
      </c>
      <c r="E20" s="1">
        <v>5</v>
      </c>
      <c r="F20" s="89">
        <f t="shared" si="0"/>
        <v>52.91</v>
      </c>
      <c r="G20" s="85">
        <v>29.8</v>
      </c>
      <c r="H20" s="1">
        <v>15</v>
      </c>
      <c r="I20" s="89">
        <f t="shared" si="1"/>
        <v>44.8</v>
      </c>
      <c r="J20" s="50">
        <v>69.400000000000006</v>
      </c>
      <c r="K20" s="1">
        <v>5</v>
      </c>
      <c r="L20" s="52">
        <f t="shared" si="2"/>
        <v>74.400000000000006</v>
      </c>
      <c r="M20" s="94">
        <f t="shared" si="3"/>
        <v>172.11</v>
      </c>
      <c r="N20" s="75">
        <v>-6</v>
      </c>
      <c r="O20" s="94">
        <f t="shared" si="4"/>
        <v>166.11</v>
      </c>
      <c r="P20" s="67">
        <v>8</v>
      </c>
    </row>
    <row r="21" spans="1:16">
      <c r="A21" s="348" t="s">
        <v>27</v>
      </c>
      <c r="B21" s="349">
        <v>1</v>
      </c>
      <c r="C21" s="65" t="s">
        <v>113</v>
      </c>
      <c r="D21" s="85">
        <v>46.5</v>
      </c>
      <c r="E21" s="1">
        <v>0</v>
      </c>
      <c r="F21" s="89">
        <f t="shared" si="0"/>
        <v>46.5</v>
      </c>
      <c r="G21" s="85">
        <v>52.7</v>
      </c>
      <c r="H21" s="1">
        <v>10</v>
      </c>
      <c r="I21" s="89">
        <f t="shared" si="1"/>
        <v>62.7</v>
      </c>
      <c r="J21" s="50">
        <v>66.3</v>
      </c>
      <c r="K21" s="1">
        <v>10</v>
      </c>
      <c r="L21" s="52">
        <f t="shared" si="2"/>
        <v>76.3</v>
      </c>
      <c r="M21" s="94">
        <f t="shared" si="3"/>
        <v>185.5</v>
      </c>
      <c r="N21" s="75">
        <v>-6</v>
      </c>
      <c r="O21" s="94">
        <f t="shared" si="4"/>
        <v>179.5</v>
      </c>
      <c r="P21" s="67">
        <v>7</v>
      </c>
    </row>
    <row r="22" spans="1:16">
      <c r="A22" s="348" t="s">
        <v>28</v>
      </c>
      <c r="B22" s="349">
        <v>19</v>
      </c>
      <c r="C22" s="65" t="s">
        <v>122</v>
      </c>
      <c r="D22" s="85">
        <v>53.75</v>
      </c>
      <c r="E22" s="1">
        <v>0</v>
      </c>
      <c r="F22" s="89">
        <f t="shared" si="0"/>
        <v>53.75</v>
      </c>
      <c r="G22" s="85">
        <v>57</v>
      </c>
      <c r="H22" s="1">
        <v>5</v>
      </c>
      <c r="I22" s="89">
        <f t="shared" si="1"/>
        <v>62</v>
      </c>
      <c r="J22" s="50">
        <v>86.5</v>
      </c>
      <c r="K22" s="1">
        <v>0</v>
      </c>
      <c r="L22" s="52">
        <f t="shared" si="2"/>
        <v>86.5</v>
      </c>
      <c r="M22" s="94">
        <f t="shared" si="3"/>
        <v>202.25</v>
      </c>
      <c r="N22" s="75">
        <v>-14</v>
      </c>
      <c r="O22" s="94">
        <f t="shared" si="4"/>
        <v>188.25</v>
      </c>
      <c r="P22" s="67">
        <v>6</v>
      </c>
    </row>
    <row r="23" spans="1:16">
      <c r="A23" s="348" t="s">
        <v>29</v>
      </c>
      <c r="B23" s="349">
        <v>30</v>
      </c>
      <c r="C23" s="65" t="s">
        <v>139</v>
      </c>
      <c r="D23" s="85">
        <v>55.86</v>
      </c>
      <c r="E23" s="1">
        <v>0</v>
      </c>
      <c r="F23" s="89">
        <f t="shared" si="0"/>
        <v>55.86</v>
      </c>
      <c r="G23" s="85">
        <v>53.7</v>
      </c>
      <c r="H23" s="1">
        <v>10</v>
      </c>
      <c r="I23" s="89">
        <f t="shared" si="1"/>
        <v>63.7</v>
      </c>
      <c r="J23" s="50">
        <v>95.5</v>
      </c>
      <c r="K23" s="1">
        <v>0</v>
      </c>
      <c r="L23" s="52">
        <f t="shared" si="2"/>
        <v>95.5</v>
      </c>
      <c r="M23" s="94">
        <f t="shared" si="3"/>
        <v>215.06</v>
      </c>
      <c r="N23" s="75">
        <v>-16</v>
      </c>
      <c r="O23" s="94">
        <f t="shared" si="4"/>
        <v>199.06</v>
      </c>
      <c r="P23" s="67">
        <v>5</v>
      </c>
    </row>
    <row r="24" spans="1:16">
      <c r="A24" s="351" t="s">
        <v>30</v>
      </c>
      <c r="B24" s="352">
        <v>35</v>
      </c>
      <c r="C24" s="77" t="s">
        <v>144</v>
      </c>
      <c r="D24" s="96">
        <v>63.16</v>
      </c>
      <c r="E24" s="79">
        <v>0</v>
      </c>
      <c r="F24" s="97">
        <f t="shared" si="0"/>
        <v>63.16</v>
      </c>
      <c r="G24" s="96">
        <v>71</v>
      </c>
      <c r="H24" s="79">
        <v>0</v>
      </c>
      <c r="I24" s="97">
        <f t="shared" si="1"/>
        <v>71</v>
      </c>
      <c r="J24" s="78">
        <v>103.6</v>
      </c>
      <c r="K24" s="79">
        <v>5</v>
      </c>
      <c r="L24" s="80">
        <f t="shared" si="2"/>
        <v>108.6</v>
      </c>
      <c r="M24" s="98">
        <f t="shared" si="3"/>
        <v>242.76</v>
      </c>
      <c r="N24" s="81">
        <v>-18</v>
      </c>
      <c r="O24" s="98">
        <f t="shared" si="4"/>
        <v>224.76</v>
      </c>
      <c r="P24" s="67">
        <v>4</v>
      </c>
    </row>
    <row r="25" spans="1:16" ht="15.75" thickBot="1">
      <c r="A25" s="351" t="s">
        <v>68</v>
      </c>
      <c r="B25" s="352">
        <v>4</v>
      </c>
      <c r="C25" s="77" t="s">
        <v>113</v>
      </c>
      <c r="D25" s="96">
        <v>59.1</v>
      </c>
      <c r="E25" s="79">
        <v>5</v>
      </c>
      <c r="F25" s="97">
        <f t="shared" si="0"/>
        <v>64.099999999999994</v>
      </c>
      <c r="G25" s="96">
        <v>96</v>
      </c>
      <c r="H25" s="79">
        <v>10</v>
      </c>
      <c r="I25" s="97">
        <f t="shared" si="1"/>
        <v>106</v>
      </c>
      <c r="J25" s="78">
        <v>85.7</v>
      </c>
      <c r="K25" s="79">
        <v>10</v>
      </c>
      <c r="L25" s="80">
        <f t="shared" si="2"/>
        <v>95.7</v>
      </c>
      <c r="M25" s="98">
        <f t="shared" si="3"/>
        <v>265.8</v>
      </c>
      <c r="N25" s="81">
        <v>-14</v>
      </c>
      <c r="O25" s="98">
        <f t="shared" si="4"/>
        <v>251.8</v>
      </c>
      <c r="P25" s="67">
        <v>3</v>
      </c>
    </row>
    <row r="26" spans="1:16" ht="15.75" thickBot="1">
      <c r="A26" s="359" t="s">
        <v>31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1"/>
    </row>
    <row r="27" spans="1:16" ht="15.75" thickBot="1">
      <c r="A27" s="281"/>
      <c r="B27" s="282"/>
      <c r="C27" s="282"/>
      <c r="D27" s="336" t="s">
        <v>9</v>
      </c>
      <c r="E27" s="337"/>
      <c r="F27" s="338"/>
      <c r="G27" s="336" t="s">
        <v>10</v>
      </c>
      <c r="H27" s="337"/>
      <c r="I27" s="338"/>
      <c r="J27" s="336" t="s">
        <v>11</v>
      </c>
      <c r="K27" s="337"/>
      <c r="L27" s="338"/>
      <c r="M27" s="278"/>
      <c r="N27" s="279"/>
      <c r="O27" s="279"/>
      <c r="P27" s="280"/>
    </row>
    <row r="28" spans="1:16" ht="39" thickBot="1">
      <c r="A28" s="339" t="s">
        <v>6</v>
      </c>
      <c r="B28" s="340" t="s">
        <v>7</v>
      </c>
      <c r="C28" s="341" t="s">
        <v>0</v>
      </c>
      <c r="D28" s="341" t="s">
        <v>3</v>
      </c>
      <c r="E28" s="342" t="s">
        <v>1</v>
      </c>
      <c r="F28" s="343" t="s">
        <v>2</v>
      </c>
      <c r="G28" s="341" t="s">
        <v>3</v>
      </c>
      <c r="H28" s="342" t="s">
        <v>1</v>
      </c>
      <c r="I28" s="343" t="s">
        <v>2</v>
      </c>
      <c r="J28" s="341" t="s">
        <v>3</v>
      </c>
      <c r="K28" s="342" t="s">
        <v>1</v>
      </c>
      <c r="L28" s="343" t="s">
        <v>2</v>
      </c>
      <c r="M28" s="344" t="s">
        <v>4</v>
      </c>
      <c r="N28" s="340" t="s">
        <v>5</v>
      </c>
      <c r="O28" s="345" t="s">
        <v>2</v>
      </c>
      <c r="P28" s="345" t="s">
        <v>8</v>
      </c>
    </row>
    <row r="29" spans="1:16">
      <c r="A29" s="353" t="s">
        <v>13</v>
      </c>
      <c r="B29" s="354">
        <v>8</v>
      </c>
      <c r="C29" s="69" t="s">
        <v>123</v>
      </c>
      <c r="D29" s="84">
        <v>45.44</v>
      </c>
      <c r="E29" s="3">
        <v>0</v>
      </c>
      <c r="F29" s="87">
        <f t="shared" ref="F29:F46" si="5">D29+E29</f>
        <v>45.44</v>
      </c>
      <c r="G29" s="84">
        <v>23.4</v>
      </c>
      <c r="H29" s="3">
        <v>0</v>
      </c>
      <c r="I29" s="87">
        <f t="shared" ref="I29:I46" si="6">G29+H29</f>
        <v>23.4</v>
      </c>
      <c r="J29" s="49">
        <v>57.9</v>
      </c>
      <c r="K29" s="3">
        <v>0</v>
      </c>
      <c r="L29" s="51">
        <f t="shared" ref="L29:L46" si="7">J29+K29</f>
        <v>57.9</v>
      </c>
      <c r="M29" s="92">
        <f t="shared" ref="M29:M46" si="8">F29+I29+L29</f>
        <v>126.74000000000001</v>
      </c>
      <c r="N29" s="4">
        <v>-6</v>
      </c>
      <c r="O29" s="92">
        <f t="shared" ref="O29:O46" si="9">M29+N29</f>
        <v>120.74000000000001</v>
      </c>
      <c r="P29" s="66">
        <v>20</v>
      </c>
    </row>
    <row r="30" spans="1:16">
      <c r="A30" s="355" t="s">
        <v>14</v>
      </c>
      <c r="B30" s="356">
        <v>11</v>
      </c>
      <c r="C30" s="70" t="s">
        <v>125</v>
      </c>
      <c r="D30" s="85">
        <v>48.63</v>
      </c>
      <c r="E30" s="1">
        <v>0</v>
      </c>
      <c r="F30" s="88">
        <f t="shared" si="5"/>
        <v>48.63</v>
      </c>
      <c r="G30" s="91">
        <v>27.3</v>
      </c>
      <c r="H30" s="2">
        <v>0</v>
      </c>
      <c r="I30" s="88">
        <f t="shared" si="6"/>
        <v>27.3</v>
      </c>
      <c r="J30" s="55">
        <v>59.5</v>
      </c>
      <c r="K30" s="2">
        <v>0</v>
      </c>
      <c r="L30" s="53">
        <f t="shared" si="7"/>
        <v>59.5</v>
      </c>
      <c r="M30" s="93">
        <f t="shared" si="8"/>
        <v>135.43</v>
      </c>
      <c r="N30" s="5">
        <v>-10</v>
      </c>
      <c r="O30" s="93">
        <f t="shared" si="9"/>
        <v>125.43</v>
      </c>
      <c r="P30" s="67">
        <v>19</v>
      </c>
    </row>
    <row r="31" spans="1:16">
      <c r="A31" s="355" t="s">
        <v>15</v>
      </c>
      <c r="B31" s="356">
        <v>7</v>
      </c>
      <c r="C31" s="70" t="s">
        <v>102</v>
      </c>
      <c r="D31" s="85">
        <v>48.62</v>
      </c>
      <c r="E31" s="1">
        <v>0</v>
      </c>
      <c r="F31" s="88">
        <f t="shared" si="5"/>
        <v>48.62</v>
      </c>
      <c r="G31" s="91">
        <v>25.2</v>
      </c>
      <c r="H31" s="2">
        <v>0</v>
      </c>
      <c r="I31" s="88">
        <f t="shared" si="6"/>
        <v>25.2</v>
      </c>
      <c r="J31" s="55">
        <v>65.3</v>
      </c>
      <c r="K31" s="2">
        <v>0</v>
      </c>
      <c r="L31" s="53">
        <f t="shared" si="7"/>
        <v>65.3</v>
      </c>
      <c r="M31" s="93">
        <f t="shared" si="8"/>
        <v>139.12</v>
      </c>
      <c r="N31" s="5">
        <v>-6</v>
      </c>
      <c r="O31" s="93">
        <f t="shared" si="9"/>
        <v>133.12</v>
      </c>
      <c r="P31" s="67">
        <v>18</v>
      </c>
    </row>
    <row r="32" spans="1:16">
      <c r="A32" s="355" t="s">
        <v>16</v>
      </c>
      <c r="B32" s="356">
        <v>25</v>
      </c>
      <c r="C32" s="70" t="s">
        <v>129</v>
      </c>
      <c r="D32" s="85">
        <v>44.06</v>
      </c>
      <c r="E32" s="1">
        <v>0</v>
      </c>
      <c r="F32" s="88">
        <f t="shared" si="5"/>
        <v>44.06</v>
      </c>
      <c r="G32" s="91">
        <v>31.2</v>
      </c>
      <c r="H32" s="2">
        <v>0</v>
      </c>
      <c r="I32" s="88">
        <f t="shared" si="6"/>
        <v>31.2</v>
      </c>
      <c r="J32" s="55">
        <v>71.5</v>
      </c>
      <c r="K32" s="2">
        <v>0</v>
      </c>
      <c r="L32" s="53">
        <f t="shared" si="7"/>
        <v>71.5</v>
      </c>
      <c r="M32" s="93">
        <f t="shared" si="8"/>
        <v>146.76</v>
      </c>
      <c r="N32" s="5">
        <v>-10</v>
      </c>
      <c r="O32" s="93">
        <f t="shared" si="9"/>
        <v>136.76</v>
      </c>
      <c r="P32" s="67">
        <v>17</v>
      </c>
    </row>
    <row r="33" spans="1:16">
      <c r="A33" s="355" t="s">
        <v>17</v>
      </c>
      <c r="B33" s="356">
        <v>28</v>
      </c>
      <c r="C33" s="70" t="s">
        <v>141</v>
      </c>
      <c r="D33" s="85">
        <v>47.62</v>
      </c>
      <c r="E33" s="1">
        <v>0</v>
      </c>
      <c r="F33" s="88">
        <f t="shared" si="5"/>
        <v>47.62</v>
      </c>
      <c r="G33" s="91">
        <v>31.1</v>
      </c>
      <c r="H33" s="2">
        <v>0</v>
      </c>
      <c r="I33" s="88">
        <f t="shared" si="6"/>
        <v>31.1</v>
      </c>
      <c r="J33" s="55">
        <v>68.5</v>
      </c>
      <c r="K33" s="2">
        <v>0</v>
      </c>
      <c r="L33" s="53">
        <f t="shared" si="7"/>
        <v>68.5</v>
      </c>
      <c r="M33" s="93">
        <f t="shared" si="8"/>
        <v>147.22</v>
      </c>
      <c r="N33" s="5">
        <v>-10</v>
      </c>
      <c r="O33" s="93">
        <f t="shared" si="9"/>
        <v>137.22</v>
      </c>
      <c r="P33" s="67">
        <v>16</v>
      </c>
    </row>
    <row r="34" spans="1:16">
      <c r="A34" s="355" t="s">
        <v>18</v>
      </c>
      <c r="B34" s="356">
        <v>20</v>
      </c>
      <c r="C34" s="70" t="s">
        <v>114</v>
      </c>
      <c r="D34" s="85">
        <v>49.31</v>
      </c>
      <c r="E34" s="1">
        <v>0</v>
      </c>
      <c r="F34" s="88">
        <f t="shared" si="5"/>
        <v>49.31</v>
      </c>
      <c r="G34" s="91">
        <v>29.7</v>
      </c>
      <c r="H34" s="2">
        <v>0</v>
      </c>
      <c r="I34" s="88">
        <f t="shared" si="6"/>
        <v>29.7</v>
      </c>
      <c r="J34" s="55">
        <v>68.3</v>
      </c>
      <c r="K34" s="2">
        <v>0</v>
      </c>
      <c r="L34" s="53">
        <f t="shared" si="7"/>
        <v>68.3</v>
      </c>
      <c r="M34" s="93">
        <f t="shared" si="8"/>
        <v>147.31</v>
      </c>
      <c r="N34" s="5">
        <v>-10</v>
      </c>
      <c r="O34" s="93">
        <f t="shared" si="9"/>
        <v>137.31</v>
      </c>
      <c r="P34" s="67">
        <v>15</v>
      </c>
    </row>
    <row r="35" spans="1:16">
      <c r="A35" s="355" t="s">
        <v>19</v>
      </c>
      <c r="B35" s="356">
        <v>9</v>
      </c>
      <c r="C35" s="70" t="s">
        <v>124</v>
      </c>
      <c r="D35" s="85">
        <v>49.82</v>
      </c>
      <c r="E35" s="1">
        <v>0</v>
      </c>
      <c r="F35" s="88">
        <f t="shared" si="5"/>
        <v>49.82</v>
      </c>
      <c r="G35" s="91">
        <v>28.4</v>
      </c>
      <c r="H35" s="2">
        <v>0</v>
      </c>
      <c r="I35" s="88">
        <f t="shared" si="6"/>
        <v>28.4</v>
      </c>
      <c r="J35" s="55">
        <v>65.5</v>
      </c>
      <c r="K35" s="2">
        <v>0</v>
      </c>
      <c r="L35" s="53">
        <f t="shared" si="7"/>
        <v>65.5</v>
      </c>
      <c r="M35" s="93">
        <f t="shared" si="8"/>
        <v>143.72</v>
      </c>
      <c r="N35" s="5">
        <v>-4</v>
      </c>
      <c r="O35" s="93">
        <f t="shared" si="9"/>
        <v>139.72</v>
      </c>
      <c r="P35" s="67">
        <v>14</v>
      </c>
    </row>
    <row r="36" spans="1:16">
      <c r="A36" s="355" t="s">
        <v>20</v>
      </c>
      <c r="B36" s="356">
        <v>13</v>
      </c>
      <c r="C36" s="70" t="s">
        <v>111</v>
      </c>
      <c r="D36" s="85">
        <v>44.44</v>
      </c>
      <c r="E36" s="1">
        <v>0</v>
      </c>
      <c r="F36" s="88">
        <f t="shared" si="5"/>
        <v>44.44</v>
      </c>
      <c r="G36" s="91">
        <v>26.2</v>
      </c>
      <c r="H36" s="2">
        <v>0</v>
      </c>
      <c r="I36" s="88">
        <f t="shared" si="6"/>
        <v>26.2</v>
      </c>
      <c r="J36" s="55">
        <v>68.599999999999994</v>
      </c>
      <c r="K36" s="2">
        <v>5</v>
      </c>
      <c r="L36" s="53">
        <f t="shared" si="7"/>
        <v>73.599999999999994</v>
      </c>
      <c r="M36" s="93">
        <f t="shared" si="8"/>
        <v>144.24</v>
      </c>
      <c r="N36" s="5">
        <v>-4</v>
      </c>
      <c r="O36" s="93">
        <f t="shared" si="9"/>
        <v>140.24</v>
      </c>
      <c r="P36" s="67">
        <v>13</v>
      </c>
    </row>
    <row r="37" spans="1:16">
      <c r="A37" s="355" t="s">
        <v>21</v>
      </c>
      <c r="B37" s="356">
        <v>17</v>
      </c>
      <c r="C37" s="70" t="s">
        <v>128</v>
      </c>
      <c r="D37" s="85">
        <v>47.87</v>
      </c>
      <c r="E37" s="1">
        <v>0</v>
      </c>
      <c r="F37" s="88">
        <f t="shared" si="5"/>
        <v>47.87</v>
      </c>
      <c r="G37" s="91">
        <v>26.1</v>
      </c>
      <c r="H37" s="2">
        <v>5</v>
      </c>
      <c r="I37" s="88">
        <f t="shared" si="6"/>
        <v>31.1</v>
      </c>
      <c r="J37" s="55">
        <v>71.5</v>
      </c>
      <c r="K37" s="2">
        <v>0</v>
      </c>
      <c r="L37" s="53">
        <f t="shared" si="7"/>
        <v>71.5</v>
      </c>
      <c r="M37" s="93">
        <f t="shared" si="8"/>
        <v>150.47</v>
      </c>
      <c r="N37" s="5">
        <v>-10</v>
      </c>
      <c r="O37" s="93">
        <f t="shared" si="9"/>
        <v>140.47</v>
      </c>
      <c r="P37" s="67">
        <v>12</v>
      </c>
    </row>
    <row r="38" spans="1:16">
      <c r="A38" s="355" t="s">
        <v>22</v>
      </c>
      <c r="B38" s="356">
        <v>34</v>
      </c>
      <c r="C38" s="70" t="s">
        <v>126</v>
      </c>
      <c r="D38" s="85">
        <v>46.47</v>
      </c>
      <c r="E38" s="1">
        <v>5</v>
      </c>
      <c r="F38" s="88">
        <f t="shared" si="5"/>
        <v>51.47</v>
      </c>
      <c r="G38" s="91">
        <v>30.2</v>
      </c>
      <c r="H38" s="2">
        <v>5</v>
      </c>
      <c r="I38" s="88">
        <f t="shared" si="6"/>
        <v>35.200000000000003</v>
      </c>
      <c r="J38" s="55">
        <v>69.3</v>
      </c>
      <c r="K38" s="2">
        <v>0</v>
      </c>
      <c r="L38" s="53">
        <f t="shared" si="7"/>
        <v>69.3</v>
      </c>
      <c r="M38" s="93">
        <f t="shared" si="8"/>
        <v>155.97</v>
      </c>
      <c r="N38" s="5">
        <v>-8</v>
      </c>
      <c r="O38" s="93">
        <f t="shared" si="9"/>
        <v>147.97</v>
      </c>
      <c r="P38" s="67">
        <v>11</v>
      </c>
    </row>
    <row r="39" spans="1:16">
      <c r="A39" s="355" t="s">
        <v>23</v>
      </c>
      <c r="B39" s="356">
        <v>29</v>
      </c>
      <c r="C39" s="70" t="s">
        <v>140</v>
      </c>
      <c r="D39" s="85">
        <v>50.03</v>
      </c>
      <c r="E39" s="1">
        <v>5</v>
      </c>
      <c r="F39" s="89">
        <f t="shared" si="5"/>
        <v>55.03</v>
      </c>
      <c r="G39" s="85">
        <v>34.799999999999997</v>
      </c>
      <c r="H39" s="1">
        <v>0</v>
      </c>
      <c r="I39" s="89">
        <f t="shared" si="6"/>
        <v>34.799999999999997</v>
      </c>
      <c r="J39" s="50">
        <v>73.099999999999994</v>
      </c>
      <c r="K39" s="1">
        <v>0</v>
      </c>
      <c r="L39" s="52">
        <f t="shared" si="7"/>
        <v>73.099999999999994</v>
      </c>
      <c r="M39" s="94">
        <f t="shared" si="8"/>
        <v>162.93</v>
      </c>
      <c r="N39" s="75">
        <v>-12</v>
      </c>
      <c r="O39" s="94">
        <f t="shared" si="9"/>
        <v>150.93</v>
      </c>
      <c r="P39" s="67">
        <v>10</v>
      </c>
    </row>
    <row r="40" spans="1:16">
      <c r="A40" s="355" t="s">
        <v>24</v>
      </c>
      <c r="B40" s="356">
        <v>18</v>
      </c>
      <c r="C40" s="70" t="s">
        <v>101</v>
      </c>
      <c r="D40" s="85">
        <v>52.68</v>
      </c>
      <c r="E40" s="1">
        <v>5</v>
      </c>
      <c r="F40" s="89">
        <f t="shared" si="5"/>
        <v>57.68</v>
      </c>
      <c r="G40" s="85">
        <v>36.4</v>
      </c>
      <c r="H40" s="1">
        <v>0</v>
      </c>
      <c r="I40" s="89">
        <f t="shared" si="6"/>
        <v>36.4</v>
      </c>
      <c r="J40" s="50">
        <v>71.8</v>
      </c>
      <c r="K40" s="1">
        <v>5</v>
      </c>
      <c r="L40" s="52">
        <f t="shared" si="7"/>
        <v>76.8</v>
      </c>
      <c r="M40" s="94">
        <f t="shared" si="8"/>
        <v>170.88</v>
      </c>
      <c r="N40" s="75">
        <v>-8</v>
      </c>
      <c r="O40" s="94">
        <f t="shared" si="9"/>
        <v>162.88</v>
      </c>
      <c r="P40" s="67">
        <v>9</v>
      </c>
    </row>
    <row r="41" spans="1:16">
      <c r="A41" s="355" t="s">
        <v>25</v>
      </c>
      <c r="B41" s="356">
        <v>16</v>
      </c>
      <c r="C41" s="70" t="s">
        <v>127</v>
      </c>
      <c r="D41" s="85">
        <v>56.31</v>
      </c>
      <c r="E41" s="1">
        <v>0</v>
      </c>
      <c r="F41" s="89">
        <f t="shared" si="5"/>
        <v>56.31</v>
      </c>
      <c r="G41" s="85">
        <v>47.9</v>
      </c>
      <c r="H41" s="1">
        <v>10</v>
      </c>
      <c r="I41" s="89">
        <f t="shared" si="6"/>
        <v>57.9</v>
      </c>
      <c r="J41" s="50">
        <v>81.5</v>
      </c>
      <c r="K41" s="1">
        <v>0</v>
      </c>
      <c r="L41" s="52">
        <f t="shared" si="7"/>
        <v>81.5</v>
      </c>
      <c r="M41" s="94">
        <f t="shared" si="8"/>
        <v>195.71</v>
      </c>
      <c r="N41" s="75">
        <v>-12</v>
      </c>
      <c r="O41" s="94">
        <f t="shared" si="9"/>
        <v>183.71</v>
      </c>
      <c r="P41" s="67">
        <v>8</v>
      </c>
    </row>
    <row r="42" spans="1:16">
      <c r="A42" s="355" t="s">
        <v>26</v>
      </c>
      <c r="B42" s="356">
        <v>32</v>
      </c>
      <c r="C42" s="70" t="s">
        <v>87</v>
      </c>
      <c r="D42" s="85">
        <v>53.41</v>
      </c>
      <c r="E42" s="1">
        <v>0</v>
      </c>
      <c r="F42" s="89">
        <f t="shared" si="5"/>
        <v>53.41</v>
      </c>
      <c r="G42" s="85">
        <v>67.400000000000006</v>
      </c>
      <c r="H42" s="1">
        <v>0</v>
      </c>
      <c r="I42" s="89">
        <f t="shared" si="6"/>
        <v>67.400000000000006</v>
      </c>
      <c r="J42" s="50">
        <v>77.7</v>
      </c>
      <c r="K42" s="1">
        <v>0</v>
      </c>
      <c r="L42" s="52">
        <f t="shared" si="7"/>
        <v>77.7</v>
      </c>
      <c r="M42" s="94">
        <f t="shared" si="8"/>
        <v>198.51</v>
      </c>
      <c r="N42" s="75">
        <v>-14</v>
      </c>
      <c r="O42" s="94">
        <f t="shared" si="9"/>
        <v>184.51</v>
      </c>
      <c r="P42" s="67">
        <v>7</v>
      </c>
    </row>
    <row r="43" spans="1:16">
      <c r="A43" s="355" t="s">
        <v>27</v>
      </c>
      <c r="B43" s="356">
        <v>3</v>
      </c>
      <c r="C43" s="70" t="s">
        <v>113</v>
      </c>
      <c r="D43" s="85">
        <v>57.06</v>
      </c>
      <c r="E43" s="1">
        <v>0</v>
      </c>
      <c r="F43" s="89">
        <f t="shared" si="5"/>
        <v>57.06</v>
      </c>
      <c r="G43" s="85">
        <v>62.5</v>
      </c>
      <c r="H43" s="1">
        <v>10</v>
      </c>
      <c r="I43" s="89">
        <f t="shared" si="6"/>
        <v>72.5</v>
      </c>
      <c r="J43" s="50">
        <v>74.8</v>
      </c>
      <c r="K43" s="1">
        <v>0</v>
      </c>
      <c r="L43" s="52">
        <f t="shared" si="7"/>
        <v>74.8</v>
      </c>
      <c r="M43" s="94">
        <f t="shared" si="8"/>
        <v>204.36</v>
      </c>
      <c r="N43" s="75">
        <v>-10</v>
      </c>
      <c r="O43" s="94">
        <f t="shared" si="9"/>
        <v>194.36</v>
      </c>
      <c r="P43" s="67">
        <v>6</v>
      </c>
    </row>
    <row r="44" spans="1:16">
      <c r="A44" s="355" t="s">
        <v>28</v>
      </c>
      <c r="B44" s="356">
        <v>14</v>
      </c>
      <c r="C44" s="70" t="s">
        <v>112</v>
      </c>
      <c r="D44" s="85">
        <v>59.81</v>
      </c>
      <c r="E44" s="1">
        <v>0</v>
      </c>
      <c r="F44" s="89">
        <f t="shared" si="5"/>
        <v>59.81</v>
      </c>
      <c r="G44" s="85">
        <v>47.8</v>
      </c>
      <c r="H44" s="1">
        <v>0</v>
      </c>
      <c r="I44" s="89">
        <f t="shared" si="6"/>
        <v>47.8</v>
      </c>
      <c r="J44" s="50">
        <v>123.1</v>
      </c>
      <c r="K44" s="1">
        <v>0</v>
      </c>
      <c r="L44" s="52">
        <f t="shared" si="7"/>
        <v>123.1</v>
      </c>
      <c r="M44" s="94">
        <f t="shared" si="8"/>
        <v>230.70999999999998</v>
      </c>
      <c r="N44" s="75">
        <v>-16</v>
      </c>
      <c r="O44" s="94">
        <f t="shared" si="9"/>
        <v>214.70999999999998</v>
      </c>
      <c r="P44" s="67">
        <v>5</v>
      </c>
    </row>
    <row r="45" spans="1:16">
      <c r="A45" s="355" t="s">
        <v>29</v>
      </c>
      <c r="B45" s="356">
        <v>37</v>
      </c>
      <c r="C45" s="70" t="s">
        <v>145</v>
      </c>
      <c r="D45" s="85">
        <v>69.150000000000006</v>
      </c>
      <c r="E45" s="1">
        <v>5</v>
      </c>
      <c r="F45" s="89">
        <f t="shared" si="5"/>
        <v>74.150000000000006</v>
      </c>
      <c r="G45" s="85">
        <v>75.5</v>
      </c>
      <c r="H45" s="1">
        <v>0</v>
      </c>
      <c r="I45" s="89">
        <f t="shared" si="6"/>
        <v>75.5</v>
      </c>
      <c r="J45" s="50">
        <v>102</v>
      </c>
      <c r="K45" s="1">
        <v>0</v>
      </c>
      <c r="L45" s="52">
        <f t="shared" si="7"/>
        <v>102</v>
      </c>
      <c r="M45" s="94">
        <f t="shared" si="8"/>
        <v>251.65</v>
      </c>
      <c r="N45" s="75">
        <v>-14</v>
      </c>
      <c r="O45" s="94">
        <f t="shared" si="9"/>
        <v>237.65</v>
      </c>
      <c r="P45" s="67">
        <v>4</v>
      </c>
    </row>
    <row r="46" spans="1:16" ht="15.75" thickBot="1">
      <c r="A46" s="357" t="s">
        <v>30</v>
      </c>
      <c r="B46" s="358">
        <v>36</v>
      </c>
      <c r="C46" s="71" t="s">
        <v>144</v>
      </c>
      <c r="D46" s="86">
        <v>66.84</v>
      </c>
      <c r="E46" s="6">
        <v>0</v>
      </c>
      <c r="F46" s="90">
        <f t="shared" si="5"/>
        <v>66.84</v>
      </c>
      <c r="G46" s="86">
        <v>70.7</v>
      </c>
      <c r="H46" s="6">
        <v>0</v>
      </c>
      <c r="I46" s="90">
        <f t="shared" si="6"/>
        <v>70.7</v>
      </c>
      <c r="J46" s="54">
        <v>112.1</v>
      </c>
      <c r="K46" s="6">
        <v>15</v>
      </c>
      <c r="L46" s="82">
        <f t="shared" si="7"/>
        <v>127.1</v>
      </c>
      <c r="M46" s="95">
        <f t="shared" si="8"/>
        <v>264.64</v>
      </c>
      <c r="N46" s="83">
        <v>-16</v>
      </c>
      <c r="O46" s="95">
        <f t="shared" si="9"/>
        <v>248.64</v>
      </c>
      <c r="P46" s="68">
        <v>3</v>
      </c>
    </row>
    <row r="47" spans="1:16">
      <c r="A47" s="99"/>
      <c r="B47" s="100"/>
      <c r="C47" s="101" t="s">
        <v>142</v>
      </c>
      <c r="D47" s="102"/>
      <c r="E47" s="103"/>
      <c r="F47" s="102"/>
      <c r="G47" s="102"/>
      <c r="H47" s="103"/>
      <c r="I47" s="102"/>
      <c r="J47" s="104"/>
      <c r="K47" s="103"/>
      <c r="L47" s="104"/>
      <c r="M47" s="102"/>
      <c r="N47" s="103"/>
      <c r="O47" s="102"/>
      <c r="P47" s="100"/>
    </row>
    <row r="48" spans="1:16">
      <c r="A48" s="99"/>
      <c r="B48" s="100"/>
      <c r="C48" s="101" t="s">
        <v>143</v>
      </c>
      <c r="D48" s="102"/>
      <c r="E48" s="103"/>
      <c r="F48" s="102"/>
      <c r="G48" s="102"/>
      <c r="H48" s="103"/>
      <c r="I48" s="102"/>
      <c r="J48" s="104"/>
      <c r="K48" s="103"/>
      <c r="L48" s="104"/>
      <c r="M48" s="102"/>
      <c r="N48" s="103"/>
      <c r="O48" s="102"/>
      <c r="P48" s="100"/>
    </row>
    <row r="49" spans="1:16">
      <c r="A49" s="99"/>
      <c r="B49" s="100"/>
      <c r="C49" s="101"/>
      <c r="D49" s="102"/>
      <c r="E49" s="103"/>
      <c r="F49" s="102"/>
      <c r="G49" s="102"/>
      <c r="H49" s="103"/>
      <c r="I49" s="102"/>
      <c r="J49" s="104"/>
      <c r="K49" s="103"/>
      <c r="L49" s="104"/>
      <c r="M49" s="102"/>
      <c r="N49" s="103"/>
      <c r="O49" s="102"/>
      <c r="P49" s="100"/>
    </row>
    <row r="50" spans="1:16">
      <c r="B50" t="s">
        <v>95</v>
      </c>
    </row>
    <row r="51" spans="1:16">
      <c r="E51" t="s">
        <v>35</v>
      </c>
    </row>
    <row r="53" spans="1:16">
      <c r="B53" t="s">
        <v>36</v>
      </c>
    </row>
  </sheetData>
  <sortState ref="B29:O46">
    <sortCondition ref="O29:O46"/>
  </sortState>
  <mergeCells count="15">
    <mergeCell ref="D27:F27"/>
    <mergeCell ref="G27:I27"/>
    <mergeCell ref="J27:L27"/>
    <mergeCell ref="M27:P27"/>
    <mergeCell ref="A27:C27"/>
    <mergeCell ref="A1:P1"/>
    <mergeCell ref="A2:P2"/>
    <mergeCell ref="A3:P3"/>
    <mergeCell ref="A26:P26"/>
    <mergeCell ref="J5:L5"/>
    <mergeCell ref="A4:P4"/>
    <mergeCell ref="D5:F5"/>
    <mergeCell ref="G5:I5"/>
    <mergeCell ref="A5:C5"/>
    <mergeCell ref="M5:P5"/>
  </mergeCells>
  <phoneticPr fontId="12" type="noConversion"/>
  <pageMargins left="0" right="0" top="0" bottom="0" header="0" footer="0"/>
  <pageSetup paperSize="9" scale="68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48"/>
  <sheetViews>
    <sheetView workbookViewId="0">
      <selection activeCell="M12" sqref="M12"/>
    </sheetView>
  </sheetViews>
  <sheetFormatPr defaultRowHeight="15"/>
  <cols>
    <col min="1" max="1" width="4.5703125" bestFit="1" customWidth="1"/>
    <col min="2" max="2" width="5" bestFit="1" customWidth="1"/>
    <col min="3" max="3" width="21.28515625" bestFit="1" customWidth="1"/>
    <col min="4" max="4" width="7.28515625" customWidth="1"/>
    <col min="5" max="5" width="7.85546875" bestFit="1" customWidth="1"/>
    <col min="6" max="6" width="6" customWidth="1"/>
    <col min="7" max="7" width="7.140625" customWidth="1"/>
    <col min="8" max="8" width="5.7109375" bestFit="1" customWidth="1"/>
    <col min="9" max="9" width="7.85546875" bestFit="1" customWidth="1"/>
    <col min="10" max="10" width="4.140625" bestFit="1" customWidth="1"/>
    <col min="11" max="11" width="5.85546875" bestFit="1" customWidth="1"/>
    <col min="12" max="12" width="5.7109375" bestFit="1" customWidth="1"/>
    <col min="13" max="13" width="7.85546875" bestFit="1" customWidth="1"/>
    <col min="14" max="14" width="6" customWidth="1"/>
    <col min="15" max="15" width="5.85546875" bestFit="1" customWidth="1"/>
    <col min="16" max="16" width="7.85546875" bestFit="1" customWidth="1"/>
    <col min="17" max="17" width="7.5703125" bestFit="1" customWidth="1"/>
    <col min="18" max="18" width="6.7109375" bestFit="1" customWidth="1"/>
  </cols>
  <sheetData>
    <row r="1" spans="1:18" ht="15.75">
      <c r="A1" s="287" t="s">
        <v>148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9"/>
    </row>
    <row r="2" spans="1:18" ht="15.75">
      <c r="A2" s="290" t="s">
        <v>149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2"/>
    </row>
    <row r="3" spans="1:18" ht="16.5" thickBot="1">
      <c r="A3" s="293" t="s">
        <v>150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5"/>
    </row>
    <row r="4" spans="1:18" ht="15.75" thickBot="1">
      <c r="A4" s="296" t="s">
        <v>151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8"/>
    </row>
    <row r="5" spans="1:18">
      <c r="A5" s="283" t="s">
        <v>105</v>
      </c>
      <c r="B5" s="106" t="s">
        <v>106</v>
      </c>
      <c r="C5" s="285" t="s">
        <v>152</v>
      </c>
      <c r="D5" s="299" t="s">
        <v>11</v>
      </c>
      <c r="E5" s="300"/>
      <c r="F5" s="301"/>
      <c r="G5" s="302"/>
      <c r="H5" s="299" t="s">
        <v>153</v>
      </c>
      <c r="I5" s="300"/>
      <c r="J5" s="301"/>
      <c r="K5" s="302"/>
      <c r="L5" s="299" t="s">
        <v>154</v>
      </c>
      <c r="M5" s="300"/>
      <c r="N5" s="301"/>
      <c r="O5" s="302"/>
      <c r="P5" s="107" t="s">
        <v>155</v>
      </c>
      <c r="Q5" s="106"/>
      <c r="R5" s="106" t="s">
        <v>107</v>
      </c>
    </row>
    <row r="6" spans="1:18" ht="15.75" thickBot="1">
      <c r="A6" s="284"/>
      <c r="B6" s="108" t="s">
        <v>109</v>
      </c>
      <c r="C6" s="286"/>
      <c r="D6" s="109" t="s">
        <v>80</v>
      </c>
      <c r="E6" s="110" t="s">
        <v>174</v>
      </c>
      <c r="F6" s="143" t="s">
        <v>110</v>
      </c>
      <c r="G6" s="111" t="s">
        <v>155</v>
      </c>
      <c r="H6" s="109" t="s">
        <v>80</v>
      </c>
      <c r="I6" s="110" t="s">
        <v>174</v>
      </c>
      <c r="J6" s="143" t="s">
        <v>110</v>
      </c>
      <c r="K6" s="111" t="s">
        <v>155</v>
      </c>
      <c r="L6" s="109" t="s">
        <v>80</v>
      </c>
      <c r="M6" s="110" t="s">
        <v>174</v>
      </c>
      <c r="N6" s="143" t="s">
        <v>110</v>
      </c>
      <c r="O6" s="111" t="s">
        <v>155</v>
      </c>
      <c r="P6" s="112" t="s">
        <v>156</v>
      </c>
      <c r="Q6" s="108" t="s">
        <v>108</v>
      </c>
      <c r="R6" s="108" t="s">
        <v>157</v>
      </c>
    </row>
    <row r="7" spans="1:18">
      <c r="A7" s="113" t="s">
        <v>13</v>
      </c>
      <c r="B7" s="113">
        <v>15</v>
      </c>
      <c r="C7" s="114" t="s">
        <v>115</v>
      </c>
      <c r="D7" s="115">
        <v>29.59</v>
      </c>
      <c r="E7" s="116">
        <v>0</v>
      </c>
      <c r="F7" s="117">
        <v>0</v>
      </c>
      <c r="G7" s="118">
        <f>D7+E7+F7</f>
        <v>29.59</v>
      </c>
      <c r="H7" s="115">
        <v>26.3</v>
      </c>
      <c r="I7" s="116">
        <v>0</v>
      </c>
      <c r="J7" s="117">
        <v>0</v>
      </c>
      <c r="K7" s="118">
        <f t="shared" ref="K7:K28" si="0">J7+I7+H7</f>
        <v>26.3</v>
      </c>
      <c r="L7" s="115">
        <v>12.79</v>
      </c>
      <c r="M7" s="116">
        <v>0</v>
      </c>
      <c r="N7" s="117">
        <v>0</v>
      </c>
      <c r="O7" s="118">
        <f t="shared" ref="O7:O28" si="1">N7+M7+L7</f>
        <v>12.79</v>
      </c>
      <c r="P7" s="119">
        <f t="shared" ref="P7:P28" si="2">G7+K7+O7</f>
        <v>68.680000000000007</v>
      </c>
      <c r="Q7" s="120">
        <f t="shared" ref="Q7:Q28" si="3">P7-$P$7</f>
        <v>0</v>
      </c>
      <c r="R7" s="121">
        <v>20</v>
      </c>
    </row>
    <row r="8" spans="1:18">
      <c r="A8" s="122" t="s">
        <v>14</v>
      </c>
      <c r="B8" s="123">
        <v>34</v>
      </c>
      <c r="C8" s="124" t="s">
        <v>120</v>
      </c>
      <c r="D8" s="125">
        <v>28.22</v>
      </c>
      <c r="E8" s="126">
        <v>0</v>
      </c>
      <c r="F8" s="127">
        <v>0</v>
      </c>
      <c r="G8" s="128">
        <f>D8+E8+F8</f>
        <v>28.22</v>
      </c>
      <c r="H8" s="125">
        <v>26.6</v>
      </c>
      <c r="I8" s="126">
        <v>0</v>
      </c>
      <c r="J8" s="127">
        <v>0</v>
      </c>
      <c r="K8" s="128">
        <f t="shared" si="0"/>
        <v>26.6</v>
      </c>
      <c r="L8" s="125">
        <v>14.52</v>
      </c>
      <c r="M8" s="126">
        <v>0</v>
      </c>
      <c r="N8" s="127">
        <v>0</v>
      </c>
      <c r="O8" s="128">
        <f t="shared" si="1"/>
        <v>14.52</v>
      </c>
      <c r="P8" s="129">
        <f t="shared" si="2"/>
        <v>69.34</v>
      </c>
      <c r="Q8" s="130">
        <f t="shared" si="3"/>
        <v>0.65999999999999659</v>
      </c>
      <c r="R8" s="131">
        <v>19</v>
      </c>
    </row>
    <row r="9" spans="1:18">
      <c r="A9" s="123" t="s">
        <v>15</v>
      </c>
      <c r="B9" s="123">
        <v>9</v>
      </c>
      <c r="C9" s="124" t="s">
        <v>111</v>
      </c>
      <c r="D9" s="125">
        <v>32</v>
      </c>
      <c r="E9" s="126">
        <v>0</v>
      </c>
      <c r="F9" s="127">
        <v>0</v>
      </c>
      <c r="G9" s="128">
        <f>D9+E9+F9</f>
        <v>32</v>
      </c>
      <c r="H9" s="125">
        <v>27.7</v>
      </c>
      <c r="I9" s="126">
        <v>0</v>
      </c>
      <c r="J9" s="127">
        <v>0</v>
      </c>
      <c r="K9" s="128">
        <f t="shared" si="0"/>
        <v>27.7</v>
      </c>
      <c r="L9" s="125">
        <v>15.81</v>
      </c>
      <c r="M9" s="126">
        <v>0</v>
      </c>
      <c r="N9" s="127">
        <v>0</v>
      </c>
      <c r="O9" s="128">
        <f t="shared" si="1"/>
        <v>15.81</v>
      </c>
      <c r="P9" s="129">
        <f t="shared" si="2"/>
        <v>75.510000000000005</v>
      </c>
      <c r="Q9" s="130">
        <f t="shared" si="3"/>
        <v>6.8299999999999983</v>
      </c>
      <c r="R9" s="131">
        <v>18</v>
      </c>
    </row>
    <row r="10" spans="1:18">
      <c r="A10" s="122" t="s">
        <v>16</v>
      </c>
      <c r="B10" s="123">
        <v>7</v>
      </c>
      <c r="C10" s="124" t="s">
        <v>114</v>
      </c>
      <c r="D10" s="125">
        <v>30.47</v>
      </c>
      <c r="E10" s="126">
        <v>0</v>
      </c>
      <c r="F10" s="127">
        <v>0</v>
      </c>
      <c r="G10" s="128">
        <f>D10+E10+F10</f>
        <v>30.47</v>
      </c>
      <c r="H10" s="125">
        <v>30.5</v>
      </c>
      <c r="I10" s="126">
        <v>0</v>
      </c>
      <c r="J10" s="127">
        <v>0</v>
      </c>
      <c r="K10" s="128">
        <f t="shared" si="0"/>
        <v>30.5</v>
      </c>
      <c r="L10" s="125">
        <v>15.03</v>
      </c>
      <c r="M10" s="126">
        <v>0</v>
      </c>
      <c r="N10" s="127">
        <v>0</v>
      </c>
      <c r="O10" s="128">
        <f t="shared" si="1"/>
        <v>15.03</v>
      </c>
      <c r="P10" s="129">
        <f t="shared" si="2"/>
        <v>76</v>
      </c>
      <c r="Q10" s="130">
        <f t="shared" si="3"/>
        <v>7.3199999999999932</v>
      </c>
      <c r="R10" s="131">
        <v>17</v>
      </c>
    </row>
    <row r="11" spans="1:18">
      <c r="A11" s="123" t="s">
        <v>17</v>
      </c>
      <c r="B11" s="123">
        <v>3</v>
      </c>
      <c r="C11" s="124" t="s">
        <v>123</v>
      </c>
      <c r="D11" s="125">
        <v>31.75</v>
      </c>
      <c r="E11" s="126">
        <v>0</v>
      </c>
      <c r="F11" s="127">
        <v>0</v>
      </c>
      <c r="G11" s="128">
        <f>D11+E11+F11</f>
        <v>31.75</v>
      </c>
      <c r="H11" s="125">
        <v>30.5</v>
      </c>
      <c r="I11" s="126">
        <v>0</v>
      </c>
      <c r="J11" s="127">
        <v>0</v>
      </c>
      <c r="K11" s="128">
        <f t="shared" si="0"/>
        <v>30.5</v>
      </c>
      <c r="L11" s="125">
        <v>14.06</v>
      </c>
      <c r="M11" s="126">
        <v>0</v>
      </c>
      <c r="N11" s="127">
        <v>0</v>
      </c>
      <c r="O11" s="128">
        <f t="shared" si="1"/>
        <v>14.06</v>
      </c>
      <c r="P11" s="129">
        <f t="shared" si="2"/>
        <v>76.31</v>
      </c>
      <c r="Q11" s="130">
        <f t="shared" si="3"/>
        <v>7.6299999999999955</v>
      </c>
      <c r="R11" s="131">
        <v>16</v>
      </c>
    </row>
    <row r="12" spans="1:18">
      <c r="A12" s="122" t="s">
        <v>18</v>
      </c>
      <c r="B12" s="123">
        <v>23</v>
      </c>
      <c r="C12" s="124" t="s">
        <v>118</v>
      </c>
      <c r="D12" s="125">
        <v>31.18</v>
      </c>
      <c r="E12" s="126">
        <v>0</v>
      </c>
      <c r="F12" s="127">
        <v>-1</v>
      </c>
      <c r="G12" s="128">
        <f>F12+E12+D12</f>
        <v>30.18</v>
      </c>
      <c r="H12" s="125">
        <v>31.5</v>
      </c>
      <c r="I12" s="126">
        <v>0</v>
      </c>
      <c r="J12" s="127">
        <v>-1</v>
      </c>
      <c r="K12" s="128">
        <f t="shared" si="0"/>
        <v>30.5</v>
      </c>
      <c r="L12" s="125">
        <v>17.440000000000001</v>
      </c>
      <c r="M12" s="126">
        <v>0</v>
      </c>
      <c r="N12" s="127">
        <v>-1</v>
      </c>
      <c r="O12" s="128">
        <f t="shared" si="1"/>
        <v>16.440000000000001</v>
      </c>
      <c r="P12" s="129">
        <f t="shared" si="2"/>
        <v>77.12</v>
      </c>
      <c r="Q12" s="130">
        <f t="shared" si="3"/>
        <v>8.4399999999999977</v>
      </c>
      <c r="R12" s="131">
        <v>15</v>
      </c>
    </row>
    <row r="13" spans="1:18">
      <c r="A13" s="123" t="s">
        <v>19</v>
      </c>
      <c r="B13" s="123">
        <v>16</v>
      </c>
      <c r="C13" s="124" t="s">
        <v>158</v>
      </c>
      <c r="D13" s="125">
        <v>32.090000000000003</v>
      </c>
      <c r="E13" s="126">
        <v>0</v>
      </c>
      <c r="F13" s="127">
        <v>0</v>
      </c>
      <c r="G13" s="128">
        <f t="shared" ref="G13:G28" si="4">D13+E13+F13</f>
        <v>32.090000000000003</v>
      </c>
      <c r="H13" s="125">
        <v>29.3</v>
      </c>
      <c r="I13" s="126">
        <v>0</v>
      </c>
      <c r="J13" s="127">
        <v>0</v>
      </c>
      <c r="K13" s="128">
        <f t="shared" si="0"/>
        <v>29.3</v>
      </c>
      <c r="L13" s="125">
        <v>16</v>
      </c>
      <c r="M13" s="126">
        <v>0</v>
      </c>
      <c r="N13" s="127">
        <v>0</v>
      </c>
      <c r="O13" s="128">
        <f t="shared" si="1"/>
        <v>16</v>
      </c>
      <c r="P13" s="129">
        <f t="shared" si="2"/>
        <v>77.39</v>
      </c>
      <c r="Q13" s="130">
        <f t="shared" si="3"/>
        <v>8.7099999999999937</v>
      </c>
      <c r="R13" s="131" t="s">
        <v>147</v>
      </c>
    </row>
    <row r="14" spans="1:18">
      <c r="A14" s="123" t="s">
        <v>20</v>
      </c>
      <c r="B14" s="123">
        <v>26</v>
      </c>
      <c r="C14" s="124" t="s">
        <v>117</v>
      </c>
      <c r="D14" s="125">
        <v>32.369999999999997</v>
      </c>
      <c r="E14" s="126">
        <v>0</v>
      </c>
      <c r="F14" s="127">
        <v>0</v>
      </c>
      <c r="G14" s="128">
        <f t="shared" si="4"/>
        <v>32.369999999999997</v>
      </c>
      <c r="H14" s="125">
        <v>28.8</v>
      </c>
      <c r="I14" s="126">
        <v>0</v>
      </c>
      <c r="J14" s="127">
        <v>0</v>
      </c>
      <c r="K14" s="128">
        <f t="shared" si="0"/>
        <v>28.8</v>
      </c>
      <c r="L14" s="125">
        <v>17.2</v>
      </c>
      <c r="M14" s="126">
        <v>0</v>
      </c>
      <c r="N14" s="127">
        <v>0</v>
      </c>
      <c r="O14" s="128">
        <f t="shared" si="1"/>
        <v>17.2</v>
      </c>
      <c r="P14" s="129">
        <f t="shared" si="2"/>
        <v>78.37</v>
      </c>
      <c r="Q14" s="130">
        <f t="shared" si="3"/>
        <v>9.6899999999999977</v>
      </c>
      <c r="R14" s="131">
        <v>14</v>
      </c>
    </row>
    <row r="15" spans="1:18">
      <c r="A15" s="123" t="s">
        <v>21</v>
      </c>
      <c r="B15" s="122">
        <v>13</v>
      </c>
      <c r="C15" s="132" t="s">
        <v>112</v>
      </c>
      <c r="D15" s="125">
        <v>34</v>
      </c>
      <c r="E15" s="133">
        <v>0</v>
      </c>
      <c r="F15" s="127">
        <v>0</v>
      </c>
      <c r="G15" s="128">
        <f t="shared" si="4"/>
        <v>34</v>
      </c>
      <c r="H15" s="134">
        <v>31.5</v>
      </c>
      <c r="I15" s="133">
        <v>0</v>
      </c>
      <c r="J15" s="127">
        <v>0</v>
      </c>
      <c r="K15" s="135">
        <f t="shared" si="0"/>
        <v>31.5</v>
      </c>
      <c r="L15" s="125">
        <v>16.8</v>
      </c>
      <c r="M15" s="133">
        <v>0</v>
      </c>
      <c r="N15" s="127">
        <v>0</v>
      </c>
      <c r="O15" s="128">
        <f t="shared" si="1"/>
        <v>16.8</v>
      </c>
      <c r="P15" s="129">
        <f t="shared" si="2"/>
        <v>82.3</v>
      </c>
      <c r="Q15" s="130">
        <f t="shared" si="3"/>
        <v>13.61999999999999</v>
      </c>
      <c r="R15" s="131">
        <v>13</v>
      </c>
    </row>
    <row r="16" spans="1:18">
      <c r="A16" s="123" t="s">
        <v>22</v>
      </c>
      <c r="B16" s="123">
        <v>18</v>
      </c>
      <c r="C16" s="136" t="s">
        <v>159</v>
      </c>
      <c r="D16" s="137">
        <v>37.659999999999997</v>
      </c>
      <c r="E16" s="138">
        <v>0</v>
      </c>
      <c r="F16" s="139">
        <v>-1</v>
      </c>
      <c r="G16" s="128">
        <f t="shared" si="4"/>
        <v>36.659999999999997</v>
      </c>
      <c r="H16" s="140">
        <v>28.5</v>
      </c>
      <c r="I16" s="138">
        <v>1</v>
      </c>
      <c r="J16" s="139">
        <v>-1</v>
      </c>
      <c r="K16" s="135">
        <f t="shared" si="0"/>
        <v>28.5</v>
      </c>
      <c r="L16" s="137">
        <v>20.81</v>
      </c>
      <c r="M16" s="138">
        <v>0</v>
      </c>
      <c r="N16" s="139">
        <v>-1</v>
      </c>
      <c r="O16" s="128">
        <f t="shared" si="1"/>
        <v>19.809999999999999</v>
      </c>
      <c r="P16" s="129">
        <f t="shared" si="2"/>
        <v>84.97</v>
      </c>
      <c r="Q16" s="130">
        <f t="shared" si="3"/>
        <v>16.289999999999992</v>
      </c>
      <c r="R16" s="131" t="s">
        <v>147</v>
      </c>
    </row>
    <row r="17" spans="1:18">
      <c r="A17" s="123" t="s">
        <v>23</v>
      </c>
      <c r="B17" s="123">
        <v>24</v>
      </c>
      <c r="C17" s="136" t="s">
        <v>160</v>
      </c>
      <c r="D17" s="137">
        <v>33.53</v>
      </c>
      <c r="E17" s="138">
        <v>0</v>
      </c>
      <c r="F17" s="139">
        <v>0</v>
      </c>
      <c r="G17" s="128">
        <f t="shared" si="4"/>
        <v>33.53</v>
      </c>
      <c r="H17" s="140">
        <v>34.200000000000003</v>
      </c>
      <c r="I17" s="138">
        <v>0</v>
      </c>
      <c r="J17" s="139">
        <v>0</v>
      </c>
      <c r="K17" s="135">
        <f t="shared" si="0"/>
        <v>34.200000000000003</v>
      </c>
      <c r="L17" s="137">
        <v>17.3</v>
      </c>
      <c r="M17" s="138">
        <v>0</v>
      </c>
      <c r="N17" s="139">
        <v>0</v>
      </c>
      <c r="O17" s="128">
        <f t="shared" si="1"/>
        <v>17.3</v>
      </c>
      <c r="P17" s="129">
        <f t="shared" si="2"/>
        <v>85.03</v>
      </c>
      <c r="Q17" s="130">
        <f t="shared" si="3"/>
        <v>16.349999999999994</v>
      </c>
      <c r="R17" s="131">
        <v>12</v>
      </c>
    </row>
    <row r="18" spans="1:18">
      <c r="A18" s="123" t="s">
        <v>24</v>
      </c>
      <c r="B18" s="123">
        <v>21</v>
      </c>
      <c r="C18" s="136" t="s">
        <v>131</v>
      </c>
      <c r="D18" s="137">
        <v>32.409999999999997</v>
      </c>
      <c r="E18" s="138">
        <v>0</v>
      </c>
      <c r="F18" s="139">
        <v>0</v>
      </c>
      <c r="G18" s="128">
        <f t="shared" si="4"/>
        <v>32.409999999999997</v>
      </c>
      <c r="H18" s="140">
        <v>30.5</v>
      </c>
      <c r="I18" s="138">
        <v>0</v>
      </c>
      <c r="J18" s="139">
        <v>0</v>
      </c>
      <c r="K18" s="135">
        <f t="shared" si="0"/>
        <v>30.5</v>
      </c>
      <c r="L18" s="137">
        <v>22.94</v>
      </c>
      <c r="M18" s="138">
        <v>0</v>
      </c>
      <c r="N18" s="139">
        <v>0</v>
      </c>
      <c r="O18" s="128">
        <f t="shared" si="1"/>
        <v>22.94</v>
      </c>
      <c r="P18" s="129">
        <f t="shared" si="2"/>
        <v>85.85</v>
      </c>
      <c r="Q18" s="130">
        <f t="shared" si="3"/>
        <v>17.169999999999987</v>
      </c>
      <c r="R18" s="131">
        <v>11</v>
      </c>
    </row>
    <row r="19" spans="1:18">
      <c r="A19" s="123" t="s">
        <v>25</v>
      </c>
      <c r="B19" s="123">
        <v>28</v>
      </c>
      <c r="C19" s="136" t="s">
        <v>119</v>
      </c>
      <c r="D19" s="137">
        <v>34.25</v>
      </c>
      <c r="E19" s="138">
        <v>0</v>
      </c>
      <c r="F19" s="139">
        <v>-1</v>
      </c>
      <c r="G19" s="128">
        <f t="shared" si="4"/>
        <v>33.25</v>
      </c>
      <c r="H19" s="140">
        <v>34.799999999999997</v>
      </c>
      <c r="I19" s="138">
        <v>0</v>
      </c>
      <c r="J19" s="139">
        <v>-1</v>
      </c>
      <c r="K19" s="135">
        <f t="shared" si="0"/>
        <v>33.799999999999997</v>
      </c>
      <c r="L19" s="137">
        <v>20.3</v>
      </c>
      <c r="M19" s="138">
        <v>0</v>
      </c>
      <c r="N19" s="139">
        <v>-1</v>
      </c>
      <c r="O19" s="128">
        <f t="shared" si="1"/>
        <v>19.3</v>
      </c>
      <c r="P19" s="129">
        <f t="shared" si="2"/>
        <v>86.35</v>
      </c>
      <c r="Q19" s="130">
        <f t="shared" si="3"/>
        <v>17.669999999999987</v>
      </c>
      <c r="R19" s="131">
        <v>10</v>
      </c>
    </row>
    <row r="20" spans="1:18">
      <c r="A20" s="123" t="s">
        <v>26</v>
      </c>
      <c r="B20" s="123">
        <v>14</v>
      </c>
      <c r="C20" s="136" t="s">
        <v>161</v>
      </c>
      <c r="D20" s="137">
        <v>33.97</v>
      </c>
      <c r="E20" s="138">
        <v>0</v>
      </c>
      <c r="F20" s="139">
        <v>-1</v>
      </c>
      <c r="G20" s="128">
        <f t="shared" si="4"/>
        <v>32.97</v>
      </c>
      <c r="H20" s="140">
        <v>38.299999999999997</v>
      </c>
      <c r="I20" s="138">
        <v>1</v>
      </c>
      <c r="J20" s="139">
        <v>-1</v>
      </c>
      <c r="K20" s="135">
        <f t="shared" si="0"/>
        <v>38.299999999999997</v>
      </c>
      <c r="L20" s="137">
        <v>18.18</v>
      </c>
      <c r="M20" s="138">
        <v>0</v>
      </c>
      <c r="N20" s="139">
        <v>-1</v>
      </c>
      <c r="O20" s="128">
        <f t="shared" si="1"/>
        <v>17.18</v>
      </c>
      <c r="P20" s="129">
        <f t="shared" si="2"/>
        <v>88.449999999999989</v>
      </c>
      <c r="Q20" s="130">
        <f t="shared" si="3"/>
        <v>19.769999999999982</v>
      </c>
      <c r="R20" s="131">
        <v>9</v>
      </c>
    </row>
    <row r="21" spans="1:18">
      <c r="A21" s="123" t="s">
        <v>27</v>
      </c>
      <c r="B21" s="123">
        <v>12</v>
      </c>
      <c r="C21" s="136" t="s">
        <v>121</v>
      </c>
      <c r="D21" s="137">
        <v>37.22</v>
      </c>
      <c r="E21" s="138">
        <v>0</v>
      </c>
      <c r="F21" s="139">
        <v>0</v>
      </c>
      <c r="G21" s="128">
        <f t="shared" si="4"/>
        <v>37.22</v>
      </c>
      <c r="H21" s="140">
        <v>37.200000000000003</v>
      </c>
      <c r="I21" s="138">
        <v>0</v>
      </c>
      <c r="J21" s="139">
        <v>0</v>
      </c>
      <c r="K21" s="135">
        <f t="shared" si="0"/>
        <v>37.200000000000003</v>
      </c>
      <c r="L21" s="137">
        <v>18.39</v>
      </c>
      <c r="M21" s="138">
        <v>0</v>
      </c>
      <c r="N21" s="139">
        <v>0</v>
      </c>
      <c r="O21" s="128">
        <f t="shared" si="1"/>
        <v>18.39</v>
      </c>
      <c r="P21" s="129">
        <f t="shared" si="2"/>
        <v>92.81</v>
      </c>
      <c r="Q21" s="130">
        <f t="shared" si="3"/>
        <v>24.129999999999995</v>
      </c>
      <c r="R21" s="131">
        <v>8</v>
      </c>
    </row>
    <row r="22" spans="1:18">
      <c r="A22" s="123" t="s">
        <v>28</v>
      </c>
      <c r="B22" s="123">
        <v>33</v>
      </c>
      <c r="C22" s="136" t="s">
        <v>145</v>
      </c>
      <c r="D22" s="137">
        <v>42.34</v>
      </c>
      <c r="E22" s="138">
        <v>0</v>
      </c>
      <c r="F22" s="139">
        <v>-2</v>
      </c>
      <c r="G22" s="128">
        <f t="shared" si="4"/>
        <v>40.340000000000003</v>
      </c>
      <c r="H22" s="140">
        <v>40.700000000000003</v>
      </c>
      <c r="I22" s="138">
        <v>0</v>
      </c>
      <c r="J22" s="139">
        <v>-2</v>
      </c>
      <c r="K22" s="135">
        <f t="shared" si="0"/>
        <v>38.700000000000003</v>
      </c>
      <c r="L22" s="137">
        <v>16.97</v>
      </c>
      <c r="M22" s="138">
        <v>0</v>
      </c>
      <c r="N22" s="139">
        <v>-2</v>
      </c>
      <c r="O22" s="128">
        <f t="shared" si="1"/>
        <v>14.969999999999999</v>
      </c>
      <c r="P22" s="129">
        <f t="shared" si="2"/>
        <v>94.01</v>
      </c>
      <c r="Q22" s="130">
        <f t="shared" si="3"/>
        <v>25.33</v>
      </c>
      <c r="R22" s="131">
        <v>7</v>
      </c>
    </row>
    <row r="23" spans="1:18">
      <c r="A23" s="123" t="s">
        <v>29</v>
      </c>
      <c r="B23" s="123">
        <v>4</v>
      </c>
      <c r="C23" s="136" t="s">
        <v>124</v>
      </c>
      <c r="D23" s="137">
        <v>36.590000000000003</v>
      </c>
      <c r="E23" s="138">
        <v>0</v>
      </c>
      <c r="F23" s="139">
        <v>-2</v>
      </c>
      <c r="G23" s="128">
        <f t="shared" si="4"/>
        <v>34.590000000000003</v>
      </c>
      <c r="H23" s="140">
        <v>38.299999999999997</v>
      </c>
      <c r="I23" s="138">
        <v>0</v>
      </c>
      <c r="J23" s="139">
        <v>-2</v>
      </c>
      <c r="K23" s="135">
        <f t="shared" si="0"/>
        <v>36.299999999999997</v>
      </c>
      <c r="L23" s="137">
        <v>25.33</v>
      </c>
      <c r="M23" s="138">
        <v>0</v>
      </c>
      <c r="N23" s="139">
        <v>-2</v>
      </c>
      <c r="O23" s="128">
        <f t="shared" si="1"/>
        <v>23.33</v>
      </c>
      <c r="P23" s="129">
        <f t="shared" si="2"/>
        <v>94.22</v>
      </c>
      <c r="Q23" s="130">
        <f t="shared" si="3"/>
        <v>25.539999999999992</v>
      </c>
      <c r="R23" s="131">
        <v>6</v>
      </c>
    </row>
    <row r="24" spans="1:18">
      <c r="A24" s="123" t="s">
        <v>30</v>
      </c>
      <c r="B24" s="123">
        <v>1</v>
      </c>
      <c r="C24" s="136" t="s">
        <v>113</v>
      </c>
      <c r="D24" s="137">
        <v>38.25</v>
      </c>
      <c r="E24" s="138">
        <v>0</v>
      </c>
      <c r="F24" s="139">
        <v>0</v>
      </c>
      <c r="G24" s="128">
        <f t="shared" si="4"/>
        <v>38.25</v>
      </c>
      <c r="H24" s="140">
        <v>43.7</v>
      </c>
      <c r="I24" s="138">
        <v>0</v>
      </c>
      <c r="J24" s="139">
        <v>0</v>
      </c>
      <c r="K24" s="135">
        <f t="shared" si="0"/>
        <v>43.7</v>
      </c>
      <c r="L24" s="137">
        <v>21.19</v>
      </c>
      <c r="M24" s="138">
        <v>0</v>
      </c>
      <c r="N24" s="139">
        <v>0</v>
      </c>
      <c r="O24" s="128">
        <f t="shared" si="1"/>
        <v>21.19</v>
      </c>
      <c r="P24" s="129">
        <f t="shared" si="2"/>
        <v>103.14</v>
      </c>
      <c r="Q24" s="130">
        <f t="shared" si="3"/>
        <v>34.459999999999994</v>
      </c>
      <c r="R24" s="131">
        <v>5</v>
      </c>
    </row>
    <row r="25" spans="1:18">
      <c r="A25" s="123" t="s">
        <v>68</v>
      </c>
      <c r="B25" s="123">
        <v>5</v>
      </c>
      <c r="C25" s="136" t="s">
        <v>125</v>
      </c>
      <c r="D25" s="137">
        <v>37.28</v>
      </c>
      <c r="E25" s="138">
        <v>0</v>
      </c>
      <c r="F25" s="139">
        <v>-1</v>
      </c>
      <c r="G25" s="128">
        <f t="shared" si="4"/>
        <v>36.28</v>
      </c>
      <c r="H25" s="140">
        <v>44.5</v>
      </c>
      <c r="I25" s="138">
        <v>0</v>
      </c>
      <c r="J25" s="139">
        <v>-1</v>
      </c>
      <c r="K25" s="135">
        <f t="shared" si="0"/>
        <v>43.5</v>
      </c>
      <c r="L25" s="137">
        <v>29</v>
      </c>
      <c r="M25" s="138">
        <v>0</v>
      </c>
      <c r="N25" s="139">
        <v>-1</v>
      </c>
      <c r="O25" s="128">
        <f t="shared" si="1"/>
        <v>28</v>
      </c>
      <c r="P25" s="129">
        <f t="shared" si="2"/>
        <v>107.78</v>
      </c>
      <c r="Q25" s="130">
        <f t="shared" si="3"/>
        <v>39.099999999999994</v>
      </c>
      <c r="R25" s="131">
        <v>4</v>
      </c>
    </row>
    <row r="26" spans="1:18">
      <c r="A26" s="123" t="s">
        <v>69</v>
      </c>
      <c r="B26" s="123">
        <v>31</v>
      </c>
      <c r="C26" s="136" t="s">
        <v>144</v>
      </c>
      <c r="D26" s="137">
        <v>54.59</v>
      </c>
      <c r="E26" s="138">
        <v>0</v>
      </c>
      <c r="F26" s="139">
        <v>-1</v>
      </c>
      <c r="G26" s="128">
        <f t="shared" si="4"/>
        <v>53.59</v>
      </c>
      <c r="H26" s="140">
        <v>45.5</v>
      </c>
      <c r="I26" s="138">
        <v>0</v>
      </c>
      <c r="J26" s="139">
        <v>-1</v>
      </c>
      <c r="K26" s="135">
        <f t="shared" si="0"/>
        <v>44.5</v>
      </c>
      <c r="L26" s="137">
        <v>20.03</v>
      </c>
      <c r="M26" s="138">
        <v>0</v>
      </c>
      <c r="N26" s="139">
        <v>-1</v>
      </c>
      <c r="O26" s="128">
        <f t="shared" si="1"/>
        <v>19.03</v>
      </c>
      <c r="P26" s="129">
        <f t="shared" si="2"/>
        <v>117.12</v>
      </c>
      <c r="Q26" s="130">
        <f t="shared" si="3"/>
        <v>48.44</v>
      </c>
      <c r="R26" s="131">
        <v>3</v>
      </c>
    </row>
    <row r="27" spans="1:18">
      <c r="A27" s="123" t="s">
        <v>70</v>
      </c>
      <c r="B27" s="123">
        <v>22</v>
      </c>
      <c r="C27" s="136" t="s">
        <v>130</v>
      </c>
      <c r="D27" s="137">
        <v>46.34</v>
      </c>
      <c r="E27" s="138">
        <v>0</v>
      </c>
      <c r="F27" s="139">
        <v>-2</v>
      </c>
      <c r="G27" s="128">
        <f t="shared" si="4"/>
        <v>44.34</v>
      </c>
      <c r="H27" s="140">
        <v>51</v>
      </c>
      <c r="I27" s="138">
        <v>0</v>
      </c>
      <c r="J27" s="139">
        <v>-2</v>
      </c>
      <c r="K27" s="135">
        <f t="shared" si="0"/>
        <v>49</v>
      </c>
      <c r="L27" s="137">
        <v>29.47</v>
      </c>
      <c r="M27" s="138">
        <v>0</v>
      </c>
      <c r="N27" s="139">
        <v>-2</v>
      </c>
      <c r="O27" s="128">
        <f t="shared" si="1"/>
        <v>27.47</v>
      </c>
      <c r="P27" s="129">
        <f t="shared" si="2"/>
        <v>120.81</v>
      </c>
      <c r="Q27" s="130">
        <f t="shared" si="3"/>
        <v>52.129999999999995</v>
      </c>
      <c r="R27" s="131">
        <v>2</v>
      </c>
    </row>
    <row r="28" spans="1:18" ht="15.75" thickBot="1">
      <c r="A28" s="123" t="s">
        <v>71</v>
      </c>
      <c r="B28" s="123">
        <v>25</v>
      </c>
      <c r="C28" s="136" t="s">
        <v>162</v>
      </c>
      <c r="D28" s="137">
        <v>60.01</v>
      </c>
      <c r="E28" s="138">
        <v>0</v>
      </c>
      <c r="F28" s="139">
        <v>-3</v>
      </c>
      <c r="G28" s="128">
        <f t="shared" si="4"/>
        <v>57.01</v>
      </c>
      <c r="H28" s="140">
        <v>73.599999999999994</v>
      </c>
      <c r="I28" s="138">
        <v>0</v>
      </c>
      <c r="J28" s="139">
        <v>-3</v>
      </c>
      <c r="K28" s="135">
        <f t="shared" si="0"/>
        <v>70.599999999999994</v>
      </c>
      <c r="L28" s="137">
        <v>48.82</v>
      </c>
      <c r="M28" s="138">
        <v>0</v>
      </c>
      <c r="N28" s="139">
        <v>-3</v>
      </c>
      <c r="O28" s="128">
        <f t="shared" si="1"/>
        <v>45.82</v>
      </c>
      <c r="P28" s="129">
        <f t="shared" si="2"/>
        <v>173.42999999999998</v>
      </c>
      <c r="Q28" s="130">
        <f t="shared" si="3"/>
        <v>104.74999999999997</v>
      </c>
      <c r="R28" s="131">
        <v>1</v>
      </c>
    </row>
    <row r="29" spans="1:18" ht="15.75" thickBot="1">
      <c r="A29" s="303" t="s">
        <v>163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5"/>
    </row>
    <row r="30" spans="1:18">
      <c r="A30" s="283" t="s">
        <v>105</v>
      </c>
      <c r="B30" s="106" t="s">
        <v>106</v>
      </c>
      <c r="C30" s="285" t="s">
        <v>164</v>
      </c>
      <c r="D30" s="299" t="s">
        <v>11</v>
      </c>
      <c r="E30" s="300"/>
      <c r="F30" s="301"/>
      <c r="G30" s="302"/>
      <c r="H30" s="299" t="s">
        <v>153</v>
      </c>
      <c r="I30" s="300"/>
      <c r="J30" s="301"/>
      <c r="K30" s="302"/>
      <c r="L30" s="299" t="s">
        <v>154</v>
      </c>
      <c r="M30" s="300"/>
      <c r="N30" s="301"/>
      <c r="O30" s="302"/>
      <c r="P30" s="107" t="s">
        <v>155</v>
      </c>
      <c r="Q30" s="106"/>
      <c r="R30" s="106" t="s">
        <v>107</v>
      </c>
    </row>
    <row r="31" spans="1:18" ht="15.75" thickBot="1">
      <c r="A31" s="306"/>
      <c r="B31" s="141" t="s">
        <v>109</v>
      </c>
      <c r="C31" s="307"/>
      <c r="D31" s="142" t="s">
        <v>80</v>
      </c>
      <c r="E31" s="110" t="s">
        <v>174</v>
      </c>
      <c r="F31" s="143" t="s">
        <v>110</v>
      </c>
      <c r="G31" s="144" t="s">
        <v>155</v>
      </c>
      <c r="H31" s="142" t="s">
        <v>80</v>
      </c>
      <c r="I31" s="110" t="s">
        <v>174</v>
      </c>
      <c r="J31" s="143" t="s">
        <v>110</v>
      </c>
      <c r="K31" s="144" t="s">
        <v>155</v>
      </c>
      <c r="L31" s="142" t="s">
        <v>80</v>
      </c>
      <c r="M31" s="110" t="s">
        <v>174</v>
      </c>
      <c r="N31" s="143" t="s">
        <v>110</v>
      </c>
      <c r="O31" s="144" t="s">
        <v>155</v>
      </c>
      <c r="P31" s="145" t="s">
        <v>156</v>
      </c>
      <c r="Q31" s="108" t="s">
        <v>108</v>
      </c>
      <c r="R31" s="108" t="s">
        <v>157</v>
      </c>
    </row>
    <row r="32" spans="1:18">
      <c r="A32" s="113" t="s">
        <v>13</v>
      </c>
      <c r="B32" s="113">
        <v>8</v>
      </c>
      <c r="C32" s="146" t="s">
        <v>165</v>
      </c>
      <c r="D32" s="115">
        <v>27.6</v>
      </c>
      <c r="E32" s="147">
        <v>0</v>
      </c>
      <c r="F32" s="117">
        <v>0</v>
      </c>
      <c r="G32" s="118">
        <f t="shared" ref="G32:G43" si="5">F32+E32+D32</f>
        <v>27.6</v>
      </c>
      <c r="H32" s="148">
        <v>27.6</v>
      </c>
      <c r="I32" s="147">
        <v>0</v>
      </c>
      <c r="J32" s="117">
        <v>0</v>
      </c>
      <c r="K32" s="149">
        <f t="shared" ref="K32:K43" si="6">J32+I32+H32</f>
        <v>27.6</v>
      </c>
      <c r="L32" s="115">
        <v>13.37</v>
      </c>
      <c r="M32" s="147">
        <v>0</v>
      </c>
      <c r="N32" s="117">
        <v>0</v>
      </c>
      <c r="O32" s="149">
        <f t="shared" ref="O32:O43" si="7">N32+M32+L32</f>
        <v>13.37</v>
      </c>
      <c r="P32" s="169">
        <f t="shared" ref="P32:P43" si="8">O32+K32+G32</f>
        <v>68.569999999999993</v>
      </c>
      <c r="Q32" s="167">
        <f t="shared" ref="Q32:Q43" si="9">P32-$P$32</f>
        <v>0</v>
      </c>
      <c r="R32" s="164">
        <v>20</v>
      </c>
    </row>
    <row r="33" spans="1:18">
      <c r="A33" s="122" t="s">
        <v>14</v>
      </c>
      <c r="B33" s="122">
        <v>19</v>
      </c>
      <c r="C33" s="132" t="s">
        <v>116</v>
      </c>
      <c r="D33" s="125">
        <v>31.84</v>
      </c>
      <c r="E33" s="133">
        <v>0</v>
      </c>
      <c r="F33" s="127">
        <v>-1</v>
      </c>
      <c r="G33" s="128">
        <f t="shared" si="5"/>
        <v>30.84</v>
      </c>
      <c r="H33" s="134">
        <v>38.700000000000003</v>
      </c>
      <c r="I33" s="133">
        <v>0</v>
      </c>
      <c r="J33" s="127">
        <v>-1</v>
      </c>
      <c r="K33" s="135">
        <f t="shared" si="6"/>
        <v>37.700000000000003</v>
      </c>
      <c r="L33" s="125">
        <v>13.59</v>
      </c>
      <c r="M33" s="133">
        <v>0</v>
      </c>
      <c r="N33" s="127">
        <v>-1</v>
      </c>
      <c r="O33" s="135">
        <f t="shared" si="7"/>
        <v>12.59</v>
      </c>
      <c r="P33" s="129">
        <f t="shared" si="8"/>
        <v>81.13000000000001</v>
      </c>
      <c r="Q33" s="166">
        <f t="shared" si="9"/>
        <v>12.560000000000016</v>
      </c>
      <c r="R33" s="163">
        <v>19</v>
      </c>
    </row>
    <row r="34" spans="1:18">
      <c r="A34" s="122" t="s">
        <v>15</v>
      </c>
      <c r="B34" s="122">
        <v>20</v>
      </c>
      <c r="C34" s="132" t="s">
        <v>129</v>
      </c>
      <c r="D34" s="125">
        <v>32.869999999999997</v>
      </c>
      <c r="E34" s="133">
        <v>0</v>
      </c>
      <c r="F34" s="127">
        <v>0</v>
      </c>
      <c r="G34" s="128">
        <f t="shared" si="5"/>
        <v>32.869999999999997</v>
      </c>
      <c r="H34" s="134">
        <v>27.9</v>
      </c>
      <c r="I34" s="133">
        <v>0</v>
      </c>
      <c r="J34" s="127">
        <v>0</v>
      </c>
      <c r="K34" s="135">
        <f t="shared" si="6"/>
        <v>27.9</v>
      </c>
      <c r="L34" s="125">
        <v>20.65</v>
      </c>
      <c r="M34" s="133">
        <v>0</v>
      </c>
      <c r="N34" s="127">
        <v>0</v>
      </c>
      <c r="O34" s="135">
        <f t="shared" si="7"/>
        <v>20.65</v>
      </c>
      <c r="P34" s="129">
        <f t="shared" si="8"/>
        <v>81.419999999999987</v>
      </c>
      <c r="Q34" s="166">
        <f t="shared" si="9"/>
        <v>12.849999999999994</v>
      </c>
      <c r="R34" s="163">
        <v>18</v>
      </c>
    </row>
    <row r="35" spans="1:18">
      <c r="A35" s="122" t="s">
        <v>16</v>
      </c>
      <c r="B35" s="122">
        <v>27</v>
      </c>
      <c r="C35" s="132" t="s">
        <v>117</v>
      </c>
      <c r="D35" s="125">
        <v>39.25</v>
      </c>
      <c r="E35" s="133">
        <v>0</v>
      </c>
      <c r="F35" s="127">
        <v>-1</v>
      </c>
      <c r="G35" s="128">
        <f t="shared" si="5"/>
        <v>38.25</v>
      </c>
      <c r="H35" s="134">
        <v>32.200000000000003</v>
      </c>
      <c r="I35" s="133">
        <v>0</v>
      </c>
      <c r="J35" s="127">
        <v>-1</v>
      </c>
      <c r="K35" s="135">
        <f t="shared" si="6"/>
        <v>31.200000000000003</v>
      </c>
      <c r="L35" s="125">
        <v>17.559999999999999</v>
      </c>
      <c r="M35" s="133">
        <v>0</v>
      </c>
      <c r="N35" s="127">
        <v>-1</v>
      </c>
      <c r="O35" s="135">
        <f t="shared" si="7"/>
        <v>16.559999999999999</v>
      </c>
      <c r="P35" s="129">
        <f t="shared" si="8"/>
        <v>86.01</v>
      </c>
      <c r="Q35" s="166">
        <f t="shared" si="9"/>
        <v>17.440000000000012</v>
      </c>
      <c r="R35" s="163">
        <v>17</v>
      </c>
    </row>
    <row r="36" spans="1:18">
      <c r="A36" s="122" t="s">
        <v>17</v>
      </c>
      <c r="B36" s="122">
        <v>2</v>
      </c>
      <c r="C36" s="132" t="s">
        <v>123</v>
      </c>
      <c r="D36" s="125">
        <v>34</v>
      </c>
      <c r="E36" s="133">
        <v>0</v>
      </c>
      <c r="F36" s="127">
        <v>-1</v>
      </c>
      <c r="G36" s="128">
        <f t="shared" si="5"/>
        <v>33</v>
      </c>
      <c r="H36" s="134">
        <v>37.1</v>
      </c>
      <c r="I36" s="133">
        <v>0</v>
      </c>
      <c r="J36" s="127">
        <v>-1</v>
      </c>
      <c r="K36" s="135">
        <f t="shared" si="6"/>
        <v>36.1</v>
      </c>
      <c r="L36" s="125">
        <v>18.71</v>
      </c>
      <c r="M36" s="133">
        <v>0</v>
      </c>
      <c r="N36" s="127">
        <v>-1</v>
      </c>
      <c r="O36" s="135">
        <f t="shared" si="7"/>
        <v>17.71</v>
      </c>
      <c r="P36" s="129">
        <f t="shared" si="8"/>
        <v>86.81</v>
      </c>
      <c r="Q36" s="166">
        <f t="shared" si="9"/>
        <v>18.240000000000009</v>
      </c>
      <c r="R36" s="163">
        <v>16</v>
      </c>
    </row>
    <row r="37" spans="1:18">
      <c r="A37" s="122" t="s">
        <v>18</v>
      </c>
      <c r="B37" s="122">
        <v>11</v>
      </c>
      <c r="C37" s="132" t="s">
        <v>166</v>
      </c>
      <c r="D37" s="125">
        <v>36.630000000000003</v>
      </c>
      <c r="E37" s="133">
        <v>0</v>
      </c>
      <c r="F37" s="127">
        <v>0</v>
      </c>
      <c r="G37" s="128">
        <f t="shared" si="5"/>
        <v>36.630000000000003</v>
      </c>
      <c r="H37" s="134">
        <v>28.4</v>
      </c>
      <c r="I37" s="133">
        <v>1</v>
      </c>
      <c r="J37" s="127">
        <v>0</v>
      </c>
      <c r="K37" s="135">
        <f t="shared" si="6"/>
        <v>29.4</v>
      </c>
      <c r="L37" s="125">
        <v>26.41</v>
      </c>
      <c r="M37" s="133">
        <v>0</v>
      </c>
      <c r="N37" s="127">
        <v>0</v>
      </c>
      <c r="O37" s="135">
        <f t="shared" si="7"/>
        <v>26.41</v>
      </c>
      <c r="P37" s="129">
        <f t="shared" si="8"/>
        <v>92.44</v>
      </c>
      <c r="Q37" s="166">
        <f t="shared" si="9"/>
        <v>23.870000000000005</v>
      </c>
      <c r="R37" s="163">
        <v>15</v>
      </c>
    </row>
    <row r="38" spans="1:18">
      <c r="A38" s="122" t="s">
        <v>19</v>
      </c>
      <c r="B38" s="122">
        <v>29</v>
      </c>
      <c r="C38" s="132" t="s">
        <v>119</v>
      </c>
      <c r="D38" s="125">
        <v>34.1</v>
      </c>
      <c r="E38" s="133">
        <v>0</v>
      </c>
      <c r="F38" s="127">
        <v>0</v>
      </c>
      <c r="G38" s="128">
        <f t="shared" si="5"/>
        <v>34.1</v>
      </c>
      <c r="H38" s="134">
        <v>34.5</v>
      </c>
      <c r="I38" s="133">
        <v>0</v>
      </c>
      <c r="J38" s="127">
        <v>0</v>
      </c>
      <c r="K38" s="135">
        <f t="shared" si="6"/>
        <v>34.5</v>
      </c>
      <c r="L38" s="125">
        <v>26.15</v>
      </c>
      <c r="M38" s="133">
        <v>0</v>
      </c>
      <c r="N38" s="127">
        <v>0</v>
      </c>
      <c r="O38" s="135">
        <f t="shared" si="7"/>
        <v>26.15</v>
      </c>
      <c r="P38" s="129">
        <f t="shared" si="8"/>
        <v>94.75</v>
      </c>
      <c r="Q38" s="166">
        <f t="shared" si="9"/>
        <v>26.180000000000007</v>
      </c>
      <c r="R38" s="163">
        <v>14</v>
      </c>
    </row>
    <row r="39" spans="1:18">
      <c r="A39" s="122" t="s">
        <v>20</v>
      </c>
      <c r="B39" s="122">
        <v>10</v>
      </c>
      <c r="C39" s="132" t="s">
        <v>101</v>
      </c>
      <c r="D39" s="125">
        <v>34.75</v>
      </c>
      <c r="E39" s="133">
        <v>0</v>
      </c>
      <c r="F39" s="127">
        <v>0</v>
      </c>
      <c r="G39" s="128">
        <f t="shared" si="5"/>
        <v>34.75</v>
      </c>
      <c r="H39" s="134">
        <v>37.799999999999997</v>
      </c>
      <c r="I39" s="133">
        <v>0</v>
      </c>
      <c r="J39" s="127">
        <v>0</v>
      </c>
      <c r="K39" s="135">
        <f t="shared" si="6"/>
        <v>37.799999999999997</v>
      </c>
      <c r="L39" s="125">
        <v>23.56</v>
      </c>
      <c r="M39" s="133">
        <v>0</v>
      </c>
      <c r="N39" s="127">
        <v>0</v>
      </c>
      <c r="O39" s="135">
        <f t="shared" si="7"/>
        <v>23.56</v>
      </c>
      <c r="P39" s="129">
        <f t="shared" si="8"/>
        <v>96.11</v>
      </c>
      <c r="Q39" s="166">
        <f t="shared" si="9"/>
        <v>27.540000000000006</v>
      </c>
      <c r="R39" s="163">
        <v>13</v>
      </c>
    </row>
    <row r="40" spans="1:18">
      <c r="A40" s="122" t="s">
        <v>21</v>
      </c>
      <c r="B40" s="122">
        <v>6</v>
      </c>
      <c r="C40" s="132" t="s">
        <v>124</v>
      </c>
      <c r="D40" s="125">
        <v>38.15</v>
      </c>
      <c r="E40" s="133">
        <v>0</v>
      </c>
      <c r="F40" s="127">
        <v>-1</v>
      </c>
      <c r="G40" s="128">
        <f t="shared" si="5"/>
        <v>37.15</v>
      </c>
      <c r="H40" s="134">
        <v>40.9</v>
      </c>
      <c r="I40" s="133">
        <v>0</v>
      </c>
      <c r="J40" s="127">
        <v>-1</v>
      </c>
      <c r="K40" s="135">
        <f t="shared" si="6"/>
        <v>39.9</v>
      </c>
      <c r="L40" s="125">
        <v>21.14</v>
      </c>
      <c r="M40" s="133">
        <v>0</v>
      </c>
      <c r="N40" s="127">
        <v>-1</v>
      </c>
      <c r="O40" s="135">
        <f t="shared" si="7"/>
        <v>20.14</v>
      </c>
      <c r="P40" s="129">
        <f t="shared" si="8"/>
        <v>97.19</v>
      </c>
      <c r="Q40" s="166">
        <f t="shared" si="9"/>
        <v>28.620000000000005</v>
      </c>
      <c r="R40" s="163">
        <v>12</v>
      </c>
    </row>
    <row r="41" spans="1:18">
      <c r="A41" s="122" t="s">
        <v>22</v>
      </c>
      <c r="B41" s="122">
        <v>31</v>
      </c>
      <c r="C41" s="132" t="s">
        <v>144</v>
      </c>
      <c r="D41" s="125">
        <v>36.200000000000003</v>
      </c>
      <c r="E41" s="133">
        <v>0</v>
      </c>
      <c r="F41" s="127">
        <v>-2</v>
      </c>
      <c r="G41" s="128">
        <f t="shared" si="5"/>
        <v>34.200000000000003</v>
      </c>
      <c r="H41" s="134">
        <v>47.7</v>
      </c>
      <c r="I41" s="133">
        <v>0</v>
      </c>
      <c r="J41" s="127">
        <v>-2</v>
      </c>
      <c r="K41" s="135">
        <f t="shared" si="6"/>
        <v>45.7</v>
      </c>
      <c r="L41" s="125">
        <v>26.14</v>
      </c>
      <c r="M41" s="133">
        <v>0</v>
      </c>
      <c r="N41" s="127">
        <v>-2</v>
      </c>
      <c r="O41" s="135">
        <f t="shared" si="7"/>
        <v>24.14</v>
      </c>
      <c r="P41" s="129">
        <f t="shared" si="8"/>
        <v>104.04</v>
      </c>
      <c r="Q41" s="166">
        <f t="shared" si="9"/>
        <v>35.470000000000013</v>
      </c>
      <c r="R41" s="163">
        <v>11</v>
      </c>
    </row>
    <row r="42" spans="1:18">
      <c r="A42" s="122" t="s">
        <v>23</v>
      </c>
      <c r="B42" s="122">
        <v>32</v>
      </c>
      <c r="C42" s="132" t="s">
        <v>145</v>
      </c>
      <c r="D42" s="125">
        <v>43.68</v>
      </c>
      <c r="E42" s="133">
        <v>0</v>
      </c>
      <c r="F42" s="127">
        <v>-2</v>
      </c>
      <c r="G42" s="128">
        <f t="shared" si="5"/>
        <v>41.68</v>
      </c>
      <c r="H42" s="134">
        <v>47.5</v>
      </c>
      <c r="I42" s="133">
        <v>0</v>
      </c>
      <c r="J42" s="127">
        <v>-2</v>
      </c>
      <c r="K42" s="135">
        <f t="shared" si="6"/>
        <v>45.5</v>
      </c>
      <c r="L42" s="125">
        <v>29.27</v>
      </c>
      <c r="M42" s="133">
        <v>0</v>
      </c>
      <c r="N42" s="127">
        <v>-2</v>
      </c>
      <c r="O42" s="135">
        <f t="shared" si="7"/>
        <v>27.27</v>
      </c>
      <c r="P42" s="129">
        <f t="shared" si="8"/>
        <v>114.44999999999999</v>
      </c>
      <c r="Q42" s="166">
        <f t="shared" si="9"/>
        <v>45.879999999999995</v>
      </c>
      <c r="R42" s="163">
        <v>10</v>
      </c>
    </row>
    <row r="43" spans="1:18" ht="15.75" thickBot="1">
      <c r="A43" s="150" t="s">
        <v>24</v>
      </c>
      <c r="B43" s="150">
        <v>17</v>
      </c>
      <c r="C43" s="151" t="s">
        <v>161</v>
      </c>
      <c r="D43" s="152">
        <v>53.15</v>
      </c>
      <c r="E43" s="153">
        <v>0</v>
      </c>
      <c r="F43" s="154">
        <v>-3</v>
      </c>
      <c r="G43" s="155">
        <f t="shared" si="5"/>
        <v>50.15</v>
      </c>
      <c r="H43" s="156">
        <v>57.4</v>
      </c>
      <c r="I43" s="153">
        <v>0</v>
      </c>
      <c r="J43" s="154">
        <v>-3</v>
      </c>
      <c r="K43" s="157">
        <f t="shared" si="6"/>
        <v>54.4</v>
      </c>
      <c r="L43" s="152">
        <v>45.69</v>
      </c>
      <c r="M43" s="153">
        <v>0</v>
      </c>
      <c r="N43" s="154">
        <v>-3</v>
      </c>
      <c r="O43" s="157">
        <f t="shared" si="7"/>
        <v>42.69</v>
      </c>
      <c r="P43" s="170">
        <f t="shared" si="8"/>
        <v>147.24</v>
      </c>
      <c r="Q43" s="168">
        <f t="shared" si="9"/>
        <v>78.670000000000016</v>
      </c>
      <c r="R43" s="165">
        <v>9</v>
      </c>
    </row>
    <row r="45" spans="1:18">
      <c r="C45" s="158" t="s">
        <v>167</v>
      </c>
      <c r="D45" s="159" t="s">
        <v>168</v>
      </c>
      <c r="E45" s="160"/>
      <c r="F45" s="160" t="s">
        <v>169</v>
      </c>
      <c r="G45" s="159"/>
    </row>
    <row r="46" spans="1:18" ht="15.75">
      <c r="B46" s="161"/>
      <c r="C46" s="162" t="s">
        <v>170</v>
      </c>
      <c r="D46" s="159" t="s">
        <v>171</v>
      </c>
      <c r="E46" s="159"/>
      <c r="F46" s="160" t="s">
        <v>172</v>
      </c>
      <c r="G46" s="159"/>
    </row>
    <row r="47" spans="1:18">
      <c r="C47" s="159"/>
      <c r="D47" s="159" t="s">
        <v>173</v>
      </c>
      <c r="E47" s="159"/>
      <c r="F47" s="159" t="s">
        <v>172</v>
      </c>
      <c r="G47" s="159"/>
    </row>
    <row r="48" spans="1:18">
      <c r="C48" s="159"/>
      <c r="D48" s="159"/>
      <c r="E48" s="159"/>
      <c r="F48" s="159"/>
      <c r="G48" s="159"/>
    </row>
  </sheetData>
  <sortState ref="B25:I36">
    <sortCondition ref="I25:I36"/>
  </sortState>
  <mergeCells count="15">
    <mergeCell ref="A29:R29"/>
    <mergeCell ref="A30:A31"/>
    <mergeCell ref="C30:C31"/>
    <mergeCell ref="D30:G30"/>
    <mergeCell ref="H30:K30"/>
    <mergeCell ref="L30:O30"/>
    <mergeCell ref="A5:A6"/>
    <mergeCell ref="C5:C6"/>
    <mergeCell ref="A1:R1"/>
    <mergeCell ref="A2:R2"/>
    <mergeCell ref="A3:R3"/>
    <mergeCell ref="A4:R4"/>
    <mergeCell ref="D5:G5"/>
    <mergeCell ref="H5:K5"/>
    <mergeCell ref="L5:O5"/>
  </mergeCells>
  <pageMargins left="0.7" right="0.7" top="0.75" bottom="0.75" header="0.3" footer="0.3"/>
  <pageSetup paperSize="9" scale="7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sqref="A1:I1"/>
    </sheetView>
  </sheetViews>
  <sheetFormatPr defaultRowHeight="15"/>
  <cols>
    <col min="1" max="2" width="5.42578125" customWidth="1"/>
    <col min="3" max="3" width="19" customWidth="1"/>
    <col min="4" max="4" width="7.140625" customWidth="1"/>
    <col min="5" max="5" width="7.7109375" customWidth="1"/>
    <col min="6" max="6" width="19.7109375" customWidth="1"/>
    <col min="7" max="7" width="7.85546875" customWidth="1"/>
    <col min="8" max="8" width="7" customWidth="1"/>
    <col min="9" max="9" width="6.7109375" customWidth="1"/>
  </cols>
  <sheetData>
    <row r="1" spans="1:9">
      <c r="A1" s="309" t="s">
        <v>74</v>
      </c>
      <c r="B1" s="309"/>
      <c r="C1" s="309"/>
      <c r="D1" s="309"/>
      <c r="E1" s="309"/>
      <c r="F1" s="309"/>
      <c r="G1" s="309"/>
      <c r="H1" s="309"/>
      <c r="I1" s="309"/>
    </row>
    <row r="2" spans="1:9">
      <c r="A2" s="309" t="s">
        <v>75</v>
      </c>
      <c r="B2" s="309"/>
      <c r="C2" s="309"/>
      <c r="D2" s="309"/>
      <c r="E2" s="309"/>
      <c r="F2" s="309"/>
      <c r="G2" s="309"/>
      <c r="H2" s="309"/>
      <c r="I2" s="309"/>
    </row>
    <row r="3" spans="1:9" ht="15.75" thickBot="1">
      <c r="A3" s="310" t="s">
        <v>76</v>
      </c>
      <c r="B3" s="310"/>
      <c r="C3" s="310"/>
      <c r="D3" s="310"/>
      <c r="E3" s="310"/>
      <c r="F3" s="310"/>
      <c r="G3" s="310"/>
      <c r="H3" s="310"/>
      <c r="I3" s="310"/>
    </row>
    <row r="4" spans="1:9">
      <c r="A4" s="8" t="s">
        <v>77</v>
      </c>
      <c r="B4" s="9" t="s">
        <v>78</v>
      </c>
      <c r="C4" s="9" t="s">
        <v>79</v>
      </c>
      <c r="D4" s="9" t="s">
        <v>80</v>
      </c>
      <c r="E4" s="9" t="s">
        <v>81</v>
      </c>
      <c r="F4" s="9" t="s">
        <v>82</v>
      </c>
      <c r="G4" s="9" t="s">
        <v>80</v>
      </c>
      <c r="H4" s="9" t="s">
        <v>81</v>
      </c>
      <c r="I4" s="10" t="s">
        <v>83</v>
      </c>
    </row>
    <row r="5" spans="1:9" ht="15.75" thickBot="1">
      <c r="A5" s="11"/>
      <c r="B5" s="12" t="s">
        <v>84</v>
      </c>
      <c r="C5" s="13"/>
      <c r="D5" s="13"/>
      <c r="E5" s="12" t="s">
        <v>85</v>
      </c>
      <c r="F5" s="13"/>
      <c r="G5" s="13"/>
      <c r="H5" s="12" t="s">
        <v>85</v>
      </c>
      <c r="I5" s="14"/>
    </row>
    <row r="6" spans="1:9">
      <c r="A6" s="15">
        <v>2003</v>
      </c>
      <c r="B6" s="16" t="s">
        <v>13</v>
      </c>
      <c r="C6" s="17" t="s">
        <v>86</v>
      </c>
      <c r="D6" s="18">
        <v>151.1</v>
      </c>
      <c r="E6" s="16">
        <v>10</v>
      </c>
      <c r="F6" s="17" t="s">
        <v>86</v>
      </c>
      <c r="G6" s="16">
        <v>152.6</v>
      </c>
      <c r="H6" s="16">
        <v>6</v>
      </c>
      <c r="I6" s="19">
        <f t="shared" ref="I6:I16" si="0">E6+H6</f>
        <v>16</v>
      </c>
    </row>
    <row r="7" spans="1:9">
      <c r="A7" s="20">
        <v>2004</v>
      </c>
      <c r="B7" s="21" t="s">
        <v>14</v>
      </c>
      <c r="C7" s="22" t="s">
        <v>86</v>
      </c>
      <c r="D7" s="23">
        <v>108.3</v>
      </c>
      <c r="E7" s="21">
        <v>5</v>
      </c>
      <c r="F7" s="22" t="s">
        <v>86</v>
      </c>
      <c r="G7" s="21">
        <v>121.3</v>
      </c>
      <c r="H7" s="21">
        <v>6</v>
      </c>
      <c r="I7" s="24">
        <f t="shared" si="0"/>
        <v>11</v>
      </c>
    </row>
    <row r="8" spans="1:9">
      <c r="A8" s="25">
        <v>2005</v>
      </c>
      <c r="B8" s="26" t="s">
        <v>15</v>
      </c>
      <c r="C8" s="27" t="s">
        <v>86</v>
      </c>
      <c r="D8" s="28">
        <v>110.2</v>
      </c>
      <c r="E8" s="26">
        <v>18</v>
      </c>
      <c r="F8" s="27" t="s">
        <v>32</v>
      </c>
      <c r="G8" s="26">
        <v>116.1</v>
      </c>
      <c r="H8" s="26">
        <v>9</v>
      </c>
      <c r="I8" s="24">
        <f t="shared" si="0"/>
        <v>27</v>
      </c>
    </row>
    <row r="9" spans="1:9">
      <c r="A9" s="25">
        <v>2006</v>
      </c>
      <c r="B9" s="26" t="s">
        <v>16</v>
      </c>
      <c r="C9" s="27" t="s">
        <v>86</v>
      </c>
      <c r="D9" s="28">
        <v>117.4</v>
      </c>
      <c r="E9" s="26">
        <v>19</v>
      </c>
      <c r="F9" s="27" t="s">
        <v>87</v>
      </c>
      <c r="G9" s="26">
        <v>118.4</v>
      </c>
      <c r="H9" s="26">
        <v>14</v>
      </c>
      <c r="I9" s="24">
        <f t="shared" si="0"/>
        <v>33</v>
      </c>
    </row>
    <row r="10" spans="1:9">
      <c r="A10" s="25">
        <v>2007</v>
      </c>
      <c r="B10" s="26" t="s">
        <v>17</v>
      </c>
      <c r="C10" s="27" t="s">
        <v>88</v>
      </c>
      <c r="D10" s="28">
        <v>117.5</v>
      </c>
      <c r="E10" s="26">
        <v>23</v>
      </c>
      <c r="F10" s="27" t="s">
        <v>89</v>
      </c>
      <c r="G10" s="28">
        <v>116.1</v>
      </c>
      <c r="H10" s="26">
        <v>14</v>
      </c>
      <c r="I10" s="24">
        <f t="shared" si="0"/>
        <v>37</v>
      </c>
    </row>
    <row r="11" spans="1:9">
      <c r="A11" s="25">
        <v>2008</v>
      </c>
      <c r="B11" s="26" t="s">
        <v>18</v>
      </c>
      <c r="C11" s="27" t="s">
        <v>88</v>
      </c>
      <c r="D11" s="28">
        <v>111.4</v>
      </c>
      <c r="E11" s="26">
        <v>25</v>
      </c>
      <c r="F11" s="27" t="s">
        <v>32</v>
      </c>
      <c r="G11" s="28">
        <v>120.2</v>
      </c>
      <c r="H11" s="26">
        <v>13</v>
      </c>
      <c r="I11" s="24">
        <f t="shared" si="0"/>
        <v>38</v>
      </c>
    </row>
    <row r="12" spans="1:9">
      <c r="A12" s="25">
        <v>2009</v>
      </c>
      <c r="B12" s="26" t="s">
        <v>19</v>
      </c>
      <c r="C12" s="27" t="s">
        <v>90</v>
      </c>
      <c r="D12" s="28">
        <v>110.2</v>
      </c>
      <c r="E12" s="26">
        <v>21</v>
      </c>
      <c r="F12" s="27" t="s">
        <v>37</v>
      </c>
      <c r="G12" s="29">
        <v>113</v>
      </c>
      <c r="H12" s="26">
        <v>8</v>
      </c>
      <c r="I12" s="24">
        <f t="shared" si="0"/>
        <v>29</v>
      </c>
    </row>
    <row r="13" spans="1:9">
      <c r="A13" s="25">
        <v>2010</v>
      </c>
      <c r="B13" s="30" t="s">
        <v>20</v>
      </c>
      <c r="C13" s="31" t="s">
        <v>91</v>
      </c>
      <c r="D13" s="32">
        <v>104.9</v>
      </c>
      <c r="E13" s="30">
        <v>21</v>
      </c>
      <c r="F13" s="31" t="s">
        <v>37</v>
      </c>
      <c r="G13" s="33">
        <v>114.5</v>
      </c>
      <c r="H13" s="30">
        <v>16</v>
      </c>
      <c r="I13" s="24">
        <f t="shared" si="0"/>
        <v>37</v>
      </c>
    </row>
    <row r="14" spans="1:9">
      <c r="A14" s="25">
        <v>2011</v>
      </c>
      <c r="B14" s="30" t="s">
        <v>21</v>
      </c>
      <c r="C14" s="31" t="s">
        <v>91</v>
      </c>
      <c r="D14" s="34">
        <v>122.5</v>
      </c>
      <c r="E14" s="34">
        <v>16</v>
      </c>
      <c r="F14" s="31" t="s">
        <v>37</v>
      </c>
      <c r="G14" s="35">
        <v>112.3</v>
      </c>
      <c r="H14" s="34">
        <v>14</v>
      </c>
      <c r="I14" s="36">
        <f t="shared" si="0"/>
        <v>30</v>
      </c>
    </row>
    <row r="15" spans="1:9">
      <c r="A15" s="37">
        <v>2012</v>
      </c>
      <c r="B15" s="38" t="s">
        <v>22</v>
      </c>
      <c r="C15" s="39" t="s">
        <v>91</v>
      </c>
      <c r="D15" s="38">
        <v>116.2</v>
      </c>
      <c r="E15" s="38">
        <v>23</v>
      </c>
      <c r="F15" s="39" t="s">
        <v>34</v>
      </c>
      <c r="G15" s="38">
        <v>126.4</v>
      </c>
      <c r="H15" s="38">
        <v>13</v>
      </c>
      <c r="I15" s="40">
        <f t="shared" si="0"/>
        <v>36</v>
      </c>
    </row>
    <row r="16" spans="1:9">
      <c r="A16" s="41">
        <v>2013</v>
      </c>
      <c r="B16" s="1" t="s">
        <v>23</v>
      </c>
      <c r="C16" s="42" t="s">
        <v>91</v>
      </c>
      <c r="D16" s="1">
        <v>120.6</v>
      </c>
      <c r="E16" s="1">
        <v>19</v>
      </c>
      <c r="F16" s="42" t="s">
        <v>37</v>
      </c>
      <c r="G16" s="43">
        <v>121</v>
      </c>
      <c r="H16" s="1">
        <v>15</v>
      </c>
      <c r="I16" s="44">
        <f t="shared" si="0"/>
        <v>34</v>
      </c>
    </row>
    <row r="17" spans="1:9">
      <c r="A17" s="41">
        <v>2014</v>
      </c>
      <c r="B17" s="1" t="s">
        <v>24</v>
      </c>
      <c r="C17" s="45" t="s">
        <v>37</v>
      </c>
      <c r="D17" s="1">
        <v>123.9</v>
      </c>
      <c r="E17" s="1">
        <v>19</v>
      </c>
      <c r="F17" s="42" t="s">
        <v>37</v>
      </c>
      <c r="G17" s="46">
        <v>111.8</v>
      </c>
      <c r="H17" s="1">
        <v>17</v>
      </c>
      <c r="I17" s="44">
        <f t="shared" ref="I17:I22" si="1">E17+H17</f>
        <v>36</v>
      </c>
    </row>
    <row r="18" spans="1:9">
      <c r="A18" s="41">
        <v>2015</v>
      </c>
      <c r="B18" s="1" t="s">
        <v>25</v>
      </c>
      <c r="C18" s="45" t="s">
        <v>37</v>
      </c>
      <c r="D18" s="1">
        <v>114.42</v>
      </c>
      <c r="E18" s="1">
        <v>25</v>
      </c>
      <c r="F18" s="42" t="s">
        <v>37</v>
      </c>
      <c r="G18" s="47">
        <v>113.93</v>
      </c>
      <c r="H18" s="1">
        <v>16</v>
      </c>
      <c r="I18" s="44">
        <f t="shared" si="1"/>
        <v>41</v>
      </c>
    </row>
    <row r="19" spans="1:9">
      <c r="A19" s="41">
        <v>2016</v>
      </c>
      <c r="B19" s="1" t="s">
        <v>26</v>
      </c>
      <c r="C19" s="45" t="s">
        <v>37</v>
      </c>
      <c r="D19" s="1">
        <v>130.38</v>
      </c>
      <c r="E19" s="1">
        <v>25</v>
      </c>
      <c r="F19" s="42" t="s">
        <v>37</v>
      </c>
      <c r="G19" s="47">
        <v>126.8</v>
      </c>
      <c r="H19" s="1">
        <v>15</v>
      </c>
      <c r="I19" s="44">
        <f t="shared" si="1"/>
        <v>40</v>
      </c>
    </row>
    <row r="20" spans="1:9">
      <c r="A20" s="41">
        <v>2017</v>
      </c>
      <c r="B20" s="1" t="s">
        <v>27</v>
      </c>
      <c r="C20" s="45" t="s">
        <v>33</v>
      </c>
      <c r="D20" s="1">
        <v>117.8</v>
      </c>
      <c r="E20" s="1">
        <v>19</v>
      </c>
      <c r="F20" s="42" t="s">
        <v>67</v>
      </c>
      <c r="G20" s="47">
        <v>128.1</v>
      </c>
      <c r="H20" s="1">
        <v>11</v>
      </c>
      <c r="I20" s="44">
        <f t="shared" si="1"/>
        <v>30</v>
      </c>
    </row>
    <row r="21" spans="1:9">
      <c r="A21" s="41">
        <v>2018</v>
      </c>
      <c r="B21" s="1" t="s">
        <v>28</v>
      </c>
      <c r="C21" s="45" t="s">
        <v>33</v>
      </c>
      <c r="D21" s="48">
        <v>115.9</v>
      </c>
      <c r="E21" s="1">
        <v>19</v>
      </c>
      <c r="F21" s="45" t="s">
        <v>33</v>
      </c>
      <c r="G21" s="47">
        <v>127.98</v>
      </c>
      <c r="H21" s="1">
        <v>11</v>
      </c>
      <c r="I21" s="44">
        <f t="shared" si="1"/>
        <v>30</v>
      </c>
    </row>
    <row r="22" spans="1:9">
      <c r="A22" s="41">
        <v>2019</v>
      </c>
      <c r="B22" s="1" t="s">
        <v>29</v>
      </c>
      <c r="C22" s="45" t="s">
        <v>37</v>
      </c>
      <c r="D22" s="43">
        <v>110.8</v>
      </c>
      <c r="E22" s="1">
        <v>15</v>
      </c>
      <c r="F22" s="45" t="s">
        <v>38</v>
      </c>
      <c r="G22" s="63">
        <v>119.7</v>
      </c>
      <c r="H22" s="1">
        <v>11</v>
      </c>
      <c r="I22" s="44">
        <f t="shared" si="1"/>
        <v>26</v>
      </c>
    </row>
    <row r="23" spans="1:9">
      <c r="A23" s="41">
        <v>2022</v>
      </c>
      <c r="B23" s="1" t="s">
        <v>30</v>
      </c>
      <c r="C23" s="45" t="s">
        <v>33</v>
      </c>
      <c r="D23" s="43">
        <v>130.9</v>
      </c>
      <c r="E23" s="1">
        <v>8</v>
      </c>
      <c r="F23" s="45" t="s">
        <v>103</v>
      </c>
      <c r="G23" s="63">
        <v>123.1</v>
      </c>
      <c r="H23" s="1">
        <v>11</v>
      </c>
      <c r="I23" s="44">
        <f t="shared" ref="I23" si="2">E23+H23</f>
        <v>19</v>
      </c>
    </row>
    <row r="24" spans="1:9">
      <c r="A24" s="41">
        <v>2023</v>
      </c>
      <c r="B24" s="1" t="s">
        <v>68</v>
      </c>
      <c r="C24" s="45" t="s">
        <v>90</v>
      </c>
      <c r="D24" s="43">
        <v>116.7</v>
      </c>
      <c r="E24" s="1">
        <v>18</v>
      </c>
      <c r="F24" s="45" t="s">
        <v>123</v>
      </c>
      <c r="G24" s="63">
        <v>124.48</v>
      </c>
      <c r="H24" s="1">
        <v>13</v>
      </c>
      <c r="I24" s="44">
        <f t="shared" ref="I24:I25" si="3">E24+H24</f>
        <v>31</v>
      </c>
    </row>
    <row r="25" spans="1:9">
      <c r="A25" s="41">
        <v>2024</v>
      </c>
      <c r="B25" s="1" t="s">
        <v>69</v>
      </c>
      <c r="C25" s="45" t="s">
        <v>137</v>
      </c>
      <c r="D25" s="48">
        <v>109.65</v>
      </c>
      <c r="E25" s="1">
        <v>19</v>
      </c>
      <c r="F25" s="45" t="s">
        <v>123</v>
      </c>
      <c r="G25" s="63">
        <v>120.74</v>
      </c>
      <c r="H25" s="1">
        <v>18</v>
      </c>
      <c r="I25" s="44">
        <f t="shared" si="3"/>
        <v>37</v>
      </c>
    </row>
    <row r="26" spans="1:9">
      <c r="A26" s="311" t="s">
        <v>92</v>
      </c>
      <c r="B26" s="311"/>
      <c r="C26" s="311"/>
      <c r="D26" s="311"/>
      <c r="E26" s="311"/>
      <c r="F26" s="311"/>
      <c r="G26" s="311"/>
      <c r="H26" s="311"/>
      <c r="I26" s="311"/>
    </row>
    <row r="27" spans="1:9">
      <c r="A27" s="309" t="s">
        <v>93</v>
      </c>
      <c r="B27" s="309"/>
      <c r="C27" s="309"/>
      <c r="D27" s="309"/>
      <c r="E27" s="309"/>
      <c r="F27" s="309"/>
      <c r="G27" s="309"/>
      <c r="H27" s="309"/>
      <c r="I27" s="309"/>
    </row>
    <row r="28" spans="1:9">
      <c r="A28" s="312" t="s">
        <v>94</v>
      </c>
      <c r="B28" s="312"/>
      <c r="C28" s="312"/>
      <c r="D28" s="312"/>
      <c r="E28" s="312"/>
      <c r="F28" s="312"/>
      <c r="G28" s="312"/>
      <c r="H28" s="312"/>
      <c r="I28" s="312"/>
    </row>
    <row r="29" spans="1:9">
      <c r="A29" s="313" t="s">
        <v>104</v>
      </c>
      <c r="B29" s="314"/>
      <c r="C29" s="314"/>
      <c r="D29" s="314"/>
      <c r="E29" s="314"/>
      <c r="F29" s="314"/>
      <c r="G29" s="314"/>
      <c r="H29" s="314"/>
      <c r="I29" s="314"/>
    </row>
    <row r="30" spans="1:9">
      <c r="A30" s="308"/>
      <c r="B30" s="308"/>
      <c r="C30" s="308"/>
      <c r="D30" s="308"/>
      <c r="E30" s="308"/>
      <c r="F30" s="308"/>
      <c r="G30" s="308"/>
      <c r="H30" s="308"/>
      <c r="I30" s="308"/>
    </row>
    <row r="31" spans="1:9">
      <c r="A31" s="308"/>
      <c r="B31" s="308"/>
      <c r="C31" s="308"/>
      <c r="D31" s="308"/>
      <c r="E31" s="308"/>
      <c r="F31" s="308"/>
      <c r="G31" s="308"/>
      <c r="H31" s="308"/>
      <c r="I31" s="308"/>
    </row>
  </sheetData>
  <mergeCells count="9">
    <mergeCell ref="A30:I30"/>
    <mergeCell ref="A31:I31"/>
    <mergeCell ref="A1:I1"/>
    <mergeCell ref="A2:I2"/>
    <mergeCell ref="A3:I3"/>
    <mergeCell ref="A26:I26"/>
    <mergeCell ref="A27:I27"/>
    <mergeCell ref="A28:I28"/>
    <mergeCell ref="A29:I29"/>
  </mergeCells>
  <phoneticPr fontId="12" type="noConversion"/>
  <pageMargins left="0.75" right="0.75" top="1" bottom="1" header="0.4921259845" footer="0.4921259845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80"/>
  <sheetViews>
    <sheetView zoomScaleNormal="100" workbookViewId="0">
      <selection activeCell="C42" sqref="C42"/>
    </sheetView>
  </sheetViews>
  <sheetFormatPr defaultRowHeight="15"/>
  <cols>
    <col min="1" max="1" width="4.7109375" customWidth="1"/>
    <col min="2" max="2" width="5.140625" customWidth="1"/>
    <col min="3" max="3" width="28.140625" customWidth="1"/>
    <col min="4" max="8" width="6.7109375" customWidth="1"/>
    <col min="9" max="10" width="6.85546875" customWidth="1"/>
    <col min="11" max="11" width="6" customWidth="1"/>
    <col min="12" max="12" width="6.42578125" customWidth="1"/>
  </cols>
  <sheetData>
    <row r="2" spans="2:11">
      <c r="B2" s="315" t="s">
        <v>175</v>
      </c>
      <c r="C2" s="315"/>
      <c r="D2" s="315"/>
      <c r="E2" s="315"/>
      <c r="F2" s="315"/>
      <c r="G2" s="315"/>
      <c r="H2" s="315"/>
      <c r="I2" s="315"/>
      <c r="J2" s="315"/>
      <c r="K2" s="315"/>
    </row>
    <row r="3" spans="2:11" ht="16.5" thickBot="1"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2:11">
      <c r="B4" s="172"/>
      <c r="C4" s="316" t="s">
        <v>176</v>
      </c>
      <c r="D4" s="56" t="s">
        <v>177</v>
      </c>
      <c r="E4" s="57" t="s">
        <v>178</v>
      </c>
      <c r="F4" s="56" t="s">
        <v>179</v>
      </c>
      <c r="G4" s="58" t="s">
        <v>180</v>
      </c>
      <c r="H4" s="56" t="s">
        <v>181</v>
      </c>
      <c r="I4" s="56" t="s">
        <v>182</v>
      </c>
      <c r="J4" s="56" t="s">
        <v>183</v>
      </c>
      <c r="K4" s="172"/>
    </row>
    <row r="5" spans="2:11">
      <c r="B5" s="173" t="s">
        <v>39</v>
      </c>
      <c r="C5" s="317"/>
      <c r="D5" s="174" t="s">
        <v>40</v>
      </c>
      <c r="E5" s="175" t="s">
        <v>41</v>
      </c>
      <c r="F5" s="175" t="s">
        <v>40</v>
      </c>
      <c r="G5" s="176" t="s">
        <v>72</v>
      </c>
      <c r="H5" s="177" t="s">
        <v>184</v>
      </c>
      <c r="I5" s="177"/>
      <c r="J5" s="177" t="s">
        <v>184</v>
      </c>
      <c r="K5" s="173"/>
    </row>
    <row r="6" spans="2:11">
      <c r="B6" s="173" t="s">
        <v>43</v>
      </c>
      <c r="C6" s="317"/>
      <c r="D6" s="174" t="s">
        <v>185</v>
      </c>
      <c r="E6" s="175" t="s">
        <v>44</v>
      </c>
      <c r="F6" s="175" t="s">
        <v>185</v>
      </c>
      <c r="G6" s="177" t="s">
        <v>72</v>
      </c>
      <c r="H6" s="177" t="s">
        <v>42</v>
      </c>
      <c r="I6" s="177"/>
      <c r="J6" s="177" t="s">
        <v>44</v>
      </c>
      <c r="K6" s="173"/>
    </row>
    <row r="7" spans="2:11">
      <c r="B7" s="173" t="s">
        <v>46</v>
      </c>
      <c r="C7" s="317" t="s">
        <v>64</v>
      </c>
      <c r="D7" s="174" t="s">
        <v>72</v>
      </c>
      <c r="E7" s="175" t="s">
        <v>47</v>
      </c>
      <c r="F7" s="175" t="s">
        <v>186</v>
      </c>
      <c r="G7" s="177" t="s">
        <v>187</v>
      </c>
      <c r="H7" s="177" t="s">
        <v>44</v>
      </c>
      <c r="I7" s="177" t="s">
        <v>53</v>
      </c>
      <c r="J7" s="177" t="s">
        <v>57</v>
      </c>
      <c r="K7" s="173" t="s">
        <v>41</v>
      </c>
    </row>
    <row r="8" spans="2:11">
      <c r="B8" s="173" t="s">
        <v>49</v>
      </c>
      <c r="C8" s="317"/>
      <c r="D8" s="174" t="s">
        <v>41</v>
      </c>
      <c r="E8" s="175" t="s">
        <v>45</v>
      </c>
      <c r="F8" s="175" t="s">
        <v>50</v>
      </c>
      <c r="G8" s="177" t="s">
        <v>48</v>
      </c>
      <c r="H8" s="177" t="s">
        <v>188</v>
      </c>
      <c r="I8" s="177" t="s">
        <v>51</v>
      </c>
      <c r="J8" s="177" t="s">
        <v>52</v>
      </c>
      <c r="K8" s="173" t="s">
        <v>43</v>
      </c>
    </row>
    <row r="9" spans="2:11">
      <c r="B9" s="173" t="s">
        <v>54</v>
      </c>
      <c r="C9" s="317"/>
      <c r="D9" s="174" t="s">
        <v>55</v>
      </c>
      <c r="E9" s="175" t="s">
        <v>56</v>
      </c>
      <c r="F9" s="175" t="s">
        <v>48</v>
      </c>
      <c r="G9" s="177" t="s">
        <v>42</v>
      </c>
      <c r="H9" s="177" t="s">
        <v>52</v>
      </c>
      <c r="I9" s="177" t="s">
        <v>61</v>
      </c>
      <c r="J9" s="177" t="s">
        <v>58</v>
      </c>
      <c r="K9" s="173" t="s">
        <v>54</v>
      </c>
    </row>
    <row r="10" spans="2:11">
      <c r="B10" s="173" t="s">
        <v>59</v>
      </c>
      <c r="C10" s="317"/>
      <c r="D10" s="174" t="s">
        <v>60</v>
      </c>
      <c r="E10" s="175" t="s">
        <v>52</v>
      </c>
      <c r="F10" s="175" t="s">
        <v>189</v>
      </c>
      <c r="G10" s="177" t="s">
        <v>190</v>
      </c>
      <c r="H10" s="177" t="s">
        <v>58</v>
      </c>
      <c r="I10" s="177" t="s">
        <v>44</v>
      </c>
      <c r="J10" s="177" t="s">
        <v>66</v>
      </c>
      <c r="K10" s="173" t="s">
        <v>62</v>
      </c>
    </row>
    <row r="11" spans="2:11">
      <c r="B11" s="173" t="s">
        <v>63</v>
      </c>
      <c r="C11" s="317" t="s">
        <v>191</v>
      </c>
      <c r="D11" s="174" t="s">
        <v>47</v>
      </c>
      <c r="E11" s="175" t="s">
        <v>96</v>
      </c>
      <c r="F11" s="175" t="s">
        <v>192</v>
      </c>
      <c r="G11" s="177" t="s">
        <v>193</v>
      </c>
      <c r="H11" s="177" t="s">
        <v>188</v>
      </c>
      <c r="I11" s="177" t="s">
        <v>58</v>
      </c>
      <c r="J11" s="177"/>
      <c r="K11" s="173"/>
    </row>
    <row r="12" spans="2:11">
      <c r="B12" s="173"/>
      <c r="C12" s="317"/>
      <c r="D12" s="174" t="s">
        <v>42</v>
      </c>
      <c r="E12" s="175" t="s">
        <v>65</v>
      </c>
      <c r="F12" s="175" t="s">
        <v>45</v>
      </c>
      <c r="G12" s="177" t="s">
        <v>194</v>
      </c>
      <c r="H12" s="177" t="s">
        <v>45</v>
      </c>
      <c r="I12" s="177" t="s">
        <v>44</v>
      </c>
      <c r="J12" s="178" t="s">
        <v>195</v>
      </c>
      <c r="K12" s="173"/>
    </row>
    <row r="13" spans="2:11">
      <c r="B13" s="173"/>
      <c r="C13" s="317"/>
      <c r="D13" s="174" t="s">
        <v>66</v>
      </c>
      <c r="E13" s="175" t="s">
        <v>48</v>
      </c>
      <c r="F13" s="175" t="s">
        <v>65</v>
      </c>
      <c r="G13" s="177"/>
      <c r="H13" s="177" t="s">
        <v>65</v>
      </c>
      <c r="I13" s="177"/>
      <c r="J13" s="178" t="s">
        <v>40</v>
      </c>
      <c r="K13" s="173"/>
    </row>
    <row r="14" spans="2:11" ht="15.75" thickBot="1">
      <c r="B14" s="179"/>
      <c r="C14" s="318"/>
      <c r="D14" s="180"/>
      <c r="E14" s="181"/>
      <c r="F14" s="181" t="s">
        <v>44</v>
      </c>
      <c r="G14" s="182" t="s">
        <v>72</v>
      </c>
      <c r="H14" s="182" t="s">
        <v>44</v>
      </c>
      <c r="I14" s="183"/>
      <c r="J14" s="182" t="s">
        <v>46</v>
      </c>
      <c r="K14" s="179"/>
    </row>
    <row r="15" spans="2:11" ht="15.75" thickBot="1">
      <c r="B15" s="319" t="s">
        <v>196</v>
      </c>
      <c r="C15" s="320"/>
      <c r="D15" s="320"/>
      <c r="E15" s="320"/>
      <c r="F15" s="320"/>
      <c r="G15" s="320"/>
      <c r="H15" s="320"/>
      <c r="I15" s="320"/>
      <c r="J15" s="320"/>
      <c r="K15" s="321"/>
    </row>
    <row r="16" spans="2:11">
      <c r="B16" s="184" t="s">
        <v>13</v>
      </c>
      <c r="C16" s="215" t="s">
        <v>87</v>
      </c>
      <c r="D16" s="189">
        <v>20</v>
      </c>
      <c r="E16" s="187">
        <v>19</v>
      </c>
      <c r="F16" s="188"/>
      <c r="G16" s="189"/>
      <c r="H16" s="189"/>
      <c r="I16" s="186"/>
      <c r="J16" s="186"/>
      <c r="K16" s="190">
        <f t="shared" ref="K16:K35" si="0">SUM(D16:J16)</f>
        <v>39</v>
      </c>
    </row>
    <row r="17" spans="2:11">
      <c r="B17" s="184" t="s">
        <v>14</v>
      </c>
      <c r="C17" s="195" t="s">
        <v>129</v>
      </c>
      <c r="D17" s="194">
        <v>19</v>
      </c>
      <c r="E17" s="193">
        <v>20</v>
      </c>
      <c r="F17" s="192"/>
      <c r="G17" s="194"/>
      <c r="H17" s="194"/>
      <c r="I17" s="192"/>
      <c r="J17" s="192"/>
      <c r="K17" s="190">
        <f t="shared" si="0"/>
        <v>39</v>
      </c>
    </row>
    <row r="18" spans="2:11">
      <c r="B18" s="184" t="s">
        <v>15</v>
      </c>
      <c r="C18" s="195" t="s">
        <v>138</v>
      </c>
      <c r="D18" s="194">
        <v>17</v>
      </c>
      <c r="E18" s="193">
        <v>17</v>
      </c>
      <c r="F18" s="192"/>
      <c r="G18" s="194"/>
      <c r="H18" s="194"/>
      <c r="I18" s="192"/>
      <c r="J18" s="192"/>
      <c r="K18" s="190">
        <f t="shared" si="0"/>
        <v>34</v>
      </c>
    </row>
    <row r="19" spans="2:11">
      <c r="B19" s="184" t="s">
        <v>16</v>
      </c>
      <c r="C19" s="195" t="s">
        <v>102</v>
      </c>
      <c r="D19" s="194">
        <v>16</v>
      </c>
      <c r="E19" s="193">
        <v>18</v>
      </c>
      <c r="F19" s="192"/>
      <c r="G19" s="194"/>
      <c r="H19" s="194"/>
      <c r="I19" s="192"/>
      <c r="J19" s="192"/>
      <c r="K19" s="190">
        <f t="shared" si="0"/>
        <v>34</v>
      </c>
    </row>
    <row r="20" spans="2:11">
      <c r="B20" s="184" t="s">
        <v>17</v>
      </c>
      <c r="C20" s="195" t="s">
        <v>123</v>
      </c>
      <c r="D20" s="194">
        <v>18</v>
      </c>
      <c r="E20" s="193">
        <v>15</v>
      </c>
      <c r="F20" s="192"/>
      <c r="G20" s="194"/>
      <c r="H20" s="194"/>
      <c r="I20" s="192"/>
      <c r="J20" s="192"/>
      <c r="K20" s="190">
        <f t="shared" si="0"/>
        <v>33</v>
      </c>
    </row>
    <row r="21" spans="2:11">
      <c r="B21" s="184" t="s">
        <v>18</v>
      </c>
      <c r="C21" s="195" t="s">
        <v>124</v>
      </c>
      <c r="D21" s="194">
        <v>15</v>
      </c>
      <c r="E21" s="193">
        <v>13</v>
      </c>
      <c r="F21" s="192"/>
      <c r="G21" s="194"/>
      <c r="H21" s="194"/>
      <c r="I21" s="192"/>
      <c r="J21" s="192"/>
      <c r="K21" s="190">
        <f t="shared" si="0"/>
        <v>28</v>
      </c>
    </row>
    <row r="22" spans="2:11">
      <c r="B22" s="184" t="s">
        <v>19</v>
      </c>
      <c r="C22" s="195" t="s">
        <v>131</v>
      </c>
      <c r="D22" s="194">
        <v>12</v>
      </c>
      <c r="E22" s="193">
        <v>16</v>
      </c>
      <c r="F22" s="192"/>
      <c r="G22" s="194"/>
      <c r="H22" s="194"/>
      <c r="I22" s="192"/>
      <c r="J22" s="192"/>
      <c r="K22" s="190">
        <f t="shared" si="0"/>
        <v>28</v>
      </c>
    </row>
    <row r="23" spans="2:11">
      <c r="B23" s="184" t="s">
        <v>20</v>
      </c>
      <c r="C23" s="195" t="s">
        <v>146</v>
      </c>
      <c r="D23" s="194">
        <v>14</v>
      </c>
      <c r="E23" s="193">
        <v>12</v>
      </c>
      <c r="F23" s="192"/>
      <c r="G23" s="194"/>
      <c r="H23" s="194"/>
      <c r="I23" s="192"/>
      <c r="J23" s="192"/>
      <c r="K23" s="190">
        <f t="shared" si="0"/>
        <v>26</v>
      </c>
    </row>
    <row r="24" spans="2:11">
      <c r="B24" s="184" t="s">
        <v>21</v>
      </c>
      <c r="C24" s="195" t="s">
        <v>130</v>
      </c>
      <c r="D24" s="194">
        <v>11</v>
      </c>
      <c r="E24" s="193">
        <v>11</v>
      </c>
      <c r="F24" s="192"/>
      <c r="G24" s="194"/>
      <c r="H24" s="194"/>
      <c r="I24" s="192"/>
      <c r="J24" s="192"/>
      <c r="K24" s="190">
        <f t="shared" si="0"/>
        <v>22</v>
      </c>
    </row>
    <row r="25" spans="2:11">
      <c r="B25" s="184" t="s">
        <v>22</v>
      </c>
      <c r="C25" s="195" t="s">
        <v>114</v>
      </c>
      <c r="D25" s="194">
        <v>8</v>
      </c>
      <c r="E25" s="193">
        <v>14</v>
      </c>
      <c r="F25" s="192"/>
      <c r="G25" s="194"/>
      <c r="H25" s="194"/>
      <c r="I25" s="192"/>
      <c r="J25" s="192"/>
      <c r="K25" s="190">
        <f t="shared" si="0"/>
        <v>22</v>
      </c>
    </row>
    <row r="26" spans="2:11">
      <c r="B26" s="184" t="s">
        <v>23</v>
      </c>
      <c r="C26" s="195" t="s">
        <v>132</v>
      </c>
      <c r="D26" s="194">
        <v>13</v>
      </c>
      <c r="E26" s="193">
        <v>8</v>
      </c>
      <c r="F26" s="192"/>
      <c r="G26" s="194"/>
      <c r="H26" s="194"/>
      <c r="I26" s="192"/>
      <c r="J26" s="192"/>
      <c r="K26" s="190">
        <f t="shared" si="0"/>
        <v>21</v>
      </c>
    </row>
    <row r="27" spans="2:11">
      <c r="B27" s="184" t="s">
        <v>24</v>
      </c>
      <c r="C27" s="196" t="s">
        <v>136</v>
      </c>
      <c r="D27" s="194">
        <v>9</v>
      </c>
      <c r="E27" s="193">
        <v>10</v>
      </c>
      <c r="F27" s="192"/>
      <c r="G27" s="194"/>
      <c r="H27" s="194"/>
      <c r="I27" s="192"/>
      <c r="J27" s="192"/>
      <c r="K27" s="190">
        <f t="shared" si="0"/>
        <v>19</v>
      </c>
    </row>
    <row r="28" spans="2:11">
      <c r="B28" s="184" t="s">
        <v>25</v>
      </c>
      <c r="C28" s="218" t="s">
        <v>211</v>
      </c>
      <c r="D28" s="194">
        <v>6</v>
      </c>
      <c r="E28" s="193">
        <v>7</v>
      </c>
      <c r="F28" s="192"/>
      <c r="G28" s="194"/>
      <c r="H28" s="194"/>
      <c r="I28" s="192"/>
      <c r="J28" s="192"/>
      <c r="K28" s="190">
        <f t="shared" si="0"/>
        <v>13</v>
      </c>
    </row>
    <row r="29" spans="2:11">
      <c r="B29" s="184" t="s">
        <v>26</v>
      </c>
      <c r="C29" s="216" t="s">
        <v>139</v>
      </c>
      <c r="D29" s="194">
        <v>7</v>
      </c>
      <c r="E29" s="193">
        <v>5</v>
      </c>
      <c r="F29" s="192"/>
      <c r="G29" s="194"/>
      <c r="H29" s="194"/>
      <c r="I29" s="192"/>
      <c r="J29" s="192"/>
      <c r="K29" s="190">
        <f t="shared" si="0"/>
        <v>12</v>
      </c>
    </row>
    <row r="30" spans="2:11">
      <c r="B30" s="184" t="s">
        <v>27</v>
      </c>
      <c r="C30" s="216" t="s">
        <v>209</v>
      </c>
      <c r="D30" s="194">
        <v>10</v>
      </c>
      <c r="E30" s="199"/>
      <c r="F30" s="198"/>
      <c r="G30" s="200"/>
      <c r="H30" s="200"/>
      <c r="I30" s="198"/>
      <c r="J30" s="198"/>
      <c r="K30" s="190">
        <f t="shared" si="0"/>
        <v>10</v>
      </c>
    </row>
    <row r="31" spans="2:11">
      <c r="B31" s="184" t="s">
        <v>28</v>
      </c>
      <c r="C31" s="195" t="s">
        <v>121</v>
      </c>
      <c r="D31" s="194"/>
      <c r="E31" s="199">
        <v>9</v>
      </c>
      <c r="F31" s="198"/>
      <c r="G31" s="200"/>
      <c r="H31" s="200"/>
      <c r="I31" s="198"/>
      <c r="J31" s="198"/>
      <c r="K31" s="190">
        <f t="shared" si="0"/>
        <v>9</v>
      </c>
    </row>
    <row r="32" spans="2:11">
      <c r="B32" s="184" t="s">
        <v>29</v>
      </c>
      <c r="C32" s="201" t="s">
        <v>212</v>
      </c>
      <c r="D32" s="194">
        <v>4</v>
      </c>
      <c r="E32" s="199">
        <v>3</v>
      </c>
      <c r="F32" s="198"/>
      <c r="G32" s="200"/>
      <c r="H32" s="200"/>
      <c r="I32" s="198"/>
      <c r="J32" s="198"/>
      <c r="K32" s="190">
        <f t="shared" si="0"/>
        <v>7</v>
      </c>
    </row>
    <row r="33" spans="2:11">
      <c r="B33" s="184" t="s">
        <v>30</v>
      </c>
      <c r="C33" s="201" t="s">
        <v>122</v>
      </c>
      <c r="D33" s="194"/>
      <c r="E33" s="193">
        <v>6</v>
      </c>
      <c r="F33" s="192"/>
      <c r="G33" s="194"/>
      <c r="H33" s="194"/>
      <c r="I33" s="192"/>
      <c r="J33" s="192"/>
      <c r="K33" s="190">
        <f t="shared" si="0"/>
        <v>6</v>
      </c>
    </row>
    <row r="34" spans="2:11">
      <c r="B34" s="184" t="s">
        <v>68</v>
      </c>
      <c r="C34" s="196" t="s">
        <v>210</v>
      </c>
      <c r="D34" s="194">
        <v>5</v>
      </c>
      <c r="E34" s="193"/>
      <c r="F34" s="192"/>
      <c r="G34" s="194"/>
      <c r="H34" s="194"/>
      <c r="I34" s="192"/>
      <c r="J34" s="192"/>
      <c r="K34" s="190">
        <f t="shared" si="0"/>
        <v>5</v>
      </c>
    </row>
    <row r="35" spans="2:11">
      <c r="B35" s="184" t="s">
        <v>69</v>
      </c>
      <c r="C35" s="196" t="s">
        <v>144</v>
      </c>
      <c r="D35" s="194"/>
      <c r="E35" s="193">
        <v>4</v>
      </c>
      <c r="F35" s="192"/>
      <c r="G35" s="194"/>
      <c r="H35" s="194"/>
      <c r="I35" s="192"/>
      <c r="J35" s="192"/>
      <c r="K35" s="190">
        <f t="shared" si="0"/>
        <v>4</v>
      </c>
    </row>
    <row r="36" spans="2:11">
      <c r="B36" s="184" t="s">
        <v>70</v>
      </c>
      <c r="C36" s="195"/>
      <c r="D36" s="194"/>
      <c r="E36" s="193"/>
      <c r="F36" s="192"/>
      <c r="G36" s="194"/>
      <c r="H36" s="194"/>
      <c r="I36" s="192"/>
      <c r="J36" s="192"/>
      <c r="K36" s="190">
        <f t="shared" ref="K36:K40" si="1">SUM(D36:J36)</f>
        <v>0</v>
      </c>
    </row>
    <row r="37" spans="2:11">
      <c r="B37" s="184" t="s">
        <v>71</v>
      </c>
      <c r="C37" s="201"/>
      <c r="D37" s="194"/>
      <c r="E37" s="193"/>
      <c r="F37" s="192"/>
      <c r="G37" s="194"/>
      <c r="H37" s="194"/>
      <c r="I37" s="192"/>
      <c r="J37" s="192"/>
      <c r="K37" s="190">
        <f t="shared" si="1"/>
        <v>0</v>
      </c>
    </row>
    <row r="38" spans="2:11">
      <c r="B38" s="184" t="s">
        <v>97</v>
      </c>
      <c r="C38" s="195"/>
      <c r="D38" s="194"/>
      <c r="E38" s="193"/>
      <c r="F38" s="192"/>
      <c r="G38" s="194"/>
      <c r="H38" s="194"/>
      <c r="I38" s="192"/>
      <c r="J38" s="192"/>
      <c r="K38" s="190">
        <f t="shared" si="1"/>
        <v>0</v>
      </c>
    </row>
    <row r="39" spans="2:11">
      <c r="B39" s="184" t="s">
        <v>98</v>
      </c>
      <c r="C39" s="201"/>
      <c r="D39" s="194"/>
      <c r="E39" s="193"/>
      <c r="F39" s="192"/>
      <c r="G39" s="194"/>
      <c r="H39" s="194"/>
      <c r="I39" s="192"/>
      <c r="J39" s="192"/>
      <c r="K39" s="190">
        <f t="shared" si="1"/>
        <v>0</v>
      </c>
    </row>
    <row r="40" spans="2:11" ht="15.75" thickBot="1">
      <c r="B40" s="184" t="s">
        <v>99</v>
      </c>
      <c r="C40" s="217"/>
      <c r="D40" s="194"/>
      <c r="E40" s="193"/>
      <c r="F40" s="192"/>
      <c r="G40" s="194"/>
      <c r="H40" s="194"/>
      <c r="I40" s="192"/>
      <c r="J40" s="192"/>
      <c r="K40" s="190">
        <f t="shared" si="1"/>
        <v>0</v>
      </c>
    </row>
    <row r="41" spans="2:11" ht="15.75" thickBot="1">
      <c r="B41" s="322" t="s">
        <v>197</v>
      </c>
      <c r="C41" s="323"/>
      <c r="D41" s="323"/>
      <c r="E41" s="323"/>
      <c r="F41" s="323"/>
      <c r="G41" s="323"/>
      <c r="H41" s="323"/>
      <c r="I41" s="323"/>
      <c r="J41" s="323"/>
      <c r="K41" s="324"/>
    </row>
    <row r="42" spans="2:11">
      <c r="B42" s="184" t="s">
        <v>13</v>
      </c>
      <c r="C42" s="185" t="s">
        <v>123</v>
      </c>
      <c r="D42" s="186">
        <v>19</v>
      </c>
      <c r="E42" s="187">
        <v>20</v>
      </c>
      <c r="F42" s="188"/>
      <c r="G42" s="189"/>
      <c r="H42" s="189"/>
      <c r="I42" s="186"/>
      <c r="J42" s="186"/>
      <c r="K42" s="190">
        <f t="shared" ref="K42:K64" si="2">SUM(D42:J42)</f>
        <v>39</v>
      </c>
    </row>
    <row r="43" spans="2:11">
      <c r="B43" s="184" t="s">
        <v>14</v>
      </c>
      <c r="C43" s="202" t="s">
        <v>125</v>
      </c>
      <c r="D43" s="186">
        <v>18</v>
      </c>
      <c r="E43" s="187">
        <v>19</v>
      </c>
      <c r="F43" s="186"/>
      <c r="G43" s="189"/>
      <c r="H43" s="189"/>
      <c r="I43" s="186"/>
      <c r="J43" s="186"/>
      <c r="K43" s="190">
        <f t="shared" si="2"/>
        <v>37</v>
      </c>
    </row>
    <row r="44" spans="2:11">
      <c r="B44" s="184" t="s">
        <v>15</v>
      </c>
      <c r="C44" s="191" t="s">
        <v>124</v>
      </c>
      <c r="D44" s="192">
        <v>17</v>
      </c>
      <c r="E44" s="193">
        <v>14</v>
      </c>
      <c r="F44" s="192"/>
      <c r="G44" s="194"/>
      <c r="H44" s="194"/>
      <c r="I44" s="192"/>
      <c r="J44" s="192"/>
      <c r="K44" s="190">
        <f t="shared" si="2"/>
        <v>31</v>
      </c>
    </row>
    <row r="45" spans="2:11">
      <c r="B45" s="184" t="s">
        <v>16</v>
      </c>
      <c r="C45" s="191" t="s">
        <v>111</v>
      </c>
      <c r="D45" s="186">
        <v>16</v>
      </c>
      <c r="E45" s="193">
        <v>13</v>
      </c>
      <c r="F45" s="192"/>
      <c r="G45" s="194"/>
      <c r="H45" s="194"/>
      <c r="I45" s="192"/>
      <c r="J45" s="192"/>
      <c r="K45" s="190">
        <f t="shared" si="2"/>
        <v>29</v>
      </c>
    </row>
    <row r="46" spans="2:11">
      <c r="B46" s="184" t="s">
        <v>17</v>
      </c>
      <c r="C46" s="191" t="s">
        <v>117</v>
      </c>
      <c r="D46" s="192">
        <v>20</v>
      </c>
      <c r="E46" s="193">
        <v>7</v>
      </c>
      <c r="F46" s="192"/>
      <c r="G46" s="194"/>
      <c r="H46" s="194"/>
      <c r="I46" s="192"/>
      <c r="J46" s="192"/>
      <c r="K46" s="190">
        <f t="shared" si="2"/>
        <v>27</v>
      </c>
    </row>
    <row r="47" spans="2:11">
      <c r="B47" s="184" t="s">
        <v>18</v>
      </c>
      <c r="C47" s="191" t="s">
        <v>126</v>
      </c>
      <c r="D47" s="186">
        <v>14</v>
      </c>
      <c r="E47" s="193">
        <v>11</v>
      </c>
      <c r="F47" s="192"/>
      <c r="G47" s="194"/>
      <c r="H47" s="194"/>
      <c r="I47" s="192"/>
      <c r="J47" s="192"/>
      <c r="K47" s="190">
        <f t="shared" si="2"/>
        <v>25</v>
      </c>
    </row>
    <row r="48" spans="2:11">
      <c r="B48" s="184" t="s">
        <v>19</v>
      </c>
      <c r="C48" s="191" t="s">
        <v>141</v>
      </c>
      <c r="D48" s="192">
        <v>9</v>
      </c>
      <c r="E48" s="193">
        <v>16</v>
      </c>
      <c r="F48" s="192"/>
      <c r="G48" s="194"/>
      <c r="H48" s="194"/>
      <c r="I48" s="192"/>
      <c r="J48" s="192"/>
      <c r="K48" s="190">
        <f t="shared" si="2"/>
        <v>25</v>
      </c>
    </row>
    <row r="49" spans="2:11">
      <c r="B49" s="184" t="s">
        <v>20</v>
      </c>
      <c r="C49" s="191" t="s">
        <v>102</v>
      </c>
      <c r="D49" s="186">
        <v>6</v>
      </c>
      <c r="E49" s="199">
        <v>18</v>
      </c>
      <c r="F49" s="198"/>
      <c r="G49" s="200"/>
      <c r="H49" s="200"/>
      <c r="I49" s="198"/>
      <c r="J49" s="198"/>
      <c r="K49" s="190">
        <f t="shared" si="2"/>
        <v>24</v>
      </c>
    </row>
    <row r="50" spans="2:11">
      <c r="B50" s="184" t="s">
        <v>21</v>
      </c>
      <c r="C50" s="191" t="s">
        <v>128</v>
      </c>
      <c r="D50" s="192">
        <v>11</v>
      </c>
      <c r="E50" s="199">
        <v>12</v>
      </c>
      <c r="F50" s="198"/>
      <c r="G50" s="200"/>
      <c r="H50" s="200"/>
      <c r="I50" s="198"/>
      <c r="J50" s="198"/>
      <c r="K50" s="190">
        <f t="shared" si="2"/>
        <v>23</v>
      </c>
    </row>
    <row r="51" spans="2:11">
      <c r="B51" s="184" t="s">
        <v>22</v>
      </c>
      <c r="C51" s="191" t="s">
        <v>114</v>
      </c>
      <c r="D51" s="186">
        <v>8</v>
      </c>
      <c r="E51" s="199">
        <v>15</v>
      </c>
      <c r="F51" s="198"/>
      <c r="G51" s="200"/>
      <c r="H51" s="200"/>
      <c r="I51" s="198"/>
      <c r="J51" s="198"/>
      <c r="K51" s="190">
        <f t="shared" si="2"/>
        <v>23</v>
      </c>
    </row>
    <row r="52" spans="2:11">
      <c r="B52" s="184" t="s">
        <v>23</v>
      </c>
      <c r="C52" s="191" t="s">
        <v>129</v>
      </c>
      <c r="D52" s="192">
        <v>5</v>
      </c>
      <c r="E52" s="199">
        <v>17</v>
      </c>
      <c r="F52" s="198"/>
      <c r="G52" s="200"/>
      <c r="H52" s="200"/>
      <c r="I52" s="198"/>
      <c r="J52" s="198"/>
      <c r="K52" s="190">
        <f t="shared" si="2"/>
        <v>22</v>
      </c>
    </row>
    <row r="53" spans="2:11">
      <c r="B53" s="184" t="s">
        <v>24</v>
      </c>
      <c r="C53" s="191" t="s">
        <v>101</v>
      </c>
      <c r="D53" s="186">
        <v>10</v>
      </c>
      <c r="E53" s="199">
        <v>9</v>
      </c>
      <c r="F53" s="198"/>
      <c r="G53" s="200"/>
      <c r="H53" s="200"/>
      <c r="I53" s="198"/>
      <c r="J53" s="198"/>
      <c r="K53" s="190">
        <f t="shared" si="2"/>
        <v>19</v>
      </c>
    </row>
    <row r="54" spans="2:11">
      <c r="B54" s="184" t="s">
        <v>25</v>
      </c>
      <c r="C54" s="191" t="s">
        <v>213</v>
      </c>
      <c r="D54" s="192">
        <v>15</v>
      </c>
      <c r="E54" s="199"/>
      <c r="F54" s="198"/>
      <c r="G54" s="200"/>
      <c r="H54" s="200"/>
      <c r="I54" s="198"/>
      <c r="J54" s="198"/>
      <c r="K54" s="190">
        <f t="shared" si="2"/>
        <v>15</v>
      </c>
    </row>
    <row r="55" spans="2:11">
      <c r="B55" s="184" t="s">
        <v>26</v>
      </c>
      <c r="C55" s="191" t="s">
        <v>120</v>
      </c>
      <c r="D55" s="186">
        <v>13</v>
      </c>
      <c r="E55" s="199"/>
      <c r="F55" s="198"/>
      <c r="G55" s="200"/>
      <c r="H55" s="200"/>
      <c r="I55" s="198"/>
      <c r="J55" s="198"/>
      <c r="K55" s="190">
        <f t="shared" si="2"/>
        <v>13</v>
      </c>
    </row>
    <row r="56" spans="2:11">
      <c r="B56" s="184" t="s">
        <v>27</v>
      </c>
      <c r="C56" s="191" t="s">
        <v>214</v>
      </c>
      <c r="D56" s="192">
        <v>12</v>
      </c>
      <c r="E56" s="199"/>
      <c r="F56" s="198"/>
      <c r="G56" s="200"/>
      <c r="H56" s="200"/>
      <c r="I56" s="198"/>
      <c r="J56" s="198"/>
      <c r="K56" s="190">
        <f t="shared" si="2"/>
        <v>12</v>
      </c>
    </row>
    <row r="57" spans="2:11">
      <c r="B57" s="184" t="s">
        <v>28</v>
      </c>
      <c r="C57" s="191" t="s">
        <v>127</v>
      </c>
      <c r="D57" s="186">
        <v>4</v>
      </c>
      <c r="E57" s="199">
        <v>8</v>
      </c>
      <c r="F57" s="198"/>
      <c r="G57" s="200"/>
      <c r="H57" s="200"/>
      <c r="I57" s="198"/>
      <c r="J57" s="198"/>
      <c r="K57" s="190">
        <f t="shared" si="2"/>
        <v>12</v>
      </c>
    </row>
    <row r="58" spans="2:11">
      <c r="B58" s="184" t="s">
        <v>29</v>
      </c>
      <c r="C58" s="191" t="s">
        <v>140</v>
      </c>
      <c r="D58" s="192"/>
      <c r="E58" s="193">
        <v>10</v>
      </c>
      <c r="F58" s="192"/>
      <c r="G58" s="194"/>
      <c r="H58" s="194"/>
      <c r="I58" s="192"/>
      <c r="J58" s="192"/>
      <c r="K58" s="190">
        <f t="shared" si="2"/>
        <v>10</v>
      </c>
    </row>
    <row r="59" spans="2:11">
      <c r="B59" s="184" t="s">
        <v>30</v>
      </c>
      <c r="C59" s="191" t="s">
        <v>120</v>
      </c>
      <c r="D59" s="186">
        <v>7</v>
      </c>
      <c r="E59" s="193"/>
      <c r="F59" s="192"/>
      <c r="G59" s="194"/>
      <c r="H59" s="194"/>
      <c r="I59" s="192"/>
      <c r="J59" s="192"/>
      <c r="K59" s="190">
        <f t="shared" si="2"/>
        <v>7</v>
      </c>
    </row>
    <row r="60" spans="2:11">
      <c r="B60" s="184" t="s">
        <v>68</v>
      </c>
      <c r="C60" s="191" t="s">
        <v>112</v>
      </c>
      <c r="D60" s="192">
        <v>2</v>
      </c>
      <c r="E60" s="193">
        <v>5</v>
      </c>
      <c r="F60" s="192"/>
      <c r="G60" s="194"/>
      <c r="H60" s="194"/>
      <c r="I60" s="192"/>
      <c r="J60" s="192"/>
      <c r="K60" s="190">
        <f t="shared" si="2"/>
        <v>7</v>
      </c>
    </row>
    <row r="61" spans="2:11">
      <c r="B61" s="184" t="s">
        <v>69</v>
      </c>
      <c r="C61" s="203" t="s">
        <v>113</v>
      </c>
      <c r="D61" s="186">
        <v>1</v>
      </c>
      <c r="E61" s="193">
        <v>6</v>
      </c>
      <c r="F61" s="192"/>
      <c r="G61" s="194"/>
      <c r="H61" s="194"/>
      <c r="I61" s="192"/>
      <c r="J61" s="192"/>
      <c r="K61" s="190">
        <f t="shared" si="2"/>
        <v>7</v>
      </c>
    </row>
    <row r="62" spans="2:11">
      <c r="B62" s="184" t="s">
        <v>70</v>
      </c>
      <c r="C62" s="203" t="s">
        <v>145</v>
      </c>
      <c r="D62" s="192"/>
      <c r="E62" s="193">
        <v>4</v>
      </c>
      <c r="F62" s="192"/>
      <c r="G62" s="194"/>
      <c r="H62" s="194"/>
      <c r="I62" s="192"/>
      <c r="J62" s="192"/>
      <c r="K62" s="190">
        <f t="shared" si="2"/>
        <v>4</v>
      </c>
    </row>
    <row r="63" spans="2:11">
      <c r="B63" s="184" t="s">
        <v>71</v>
      </c>
      <c r="C63" s="204" t="s">
        <v>119</v>
      </c>
      <c r="D63" s="192">
        <v>3</v>
      </c>
      <c r="E63" s="193"/>
      <c r="F63" s="192"/>
      <c r="G63" s="194"/>
      <c r="H63" s="194"/>
      <c r="I63" s="192"/>
      <c r="J63" s="205"/>
      <c r="K63" s="190">
        <f t="shared" si="2"/>
        <v>3</v>
      </c>
    </row>
    <row r="64" spans="2:11">
      <c r="B64" s="184" t="s">
        <v>97</v>
      </c>
      <c r="C64" s="206" t="s">
        <v>144</v>
      </c>
      <c r="D64" s="186"/>
      <c r="E64" s="187">
        <v>3</v>
      </c>
      <c r="F64" s="186"/>
      <c r="G64" s="189"/>
      <c r="H64" s="189"/>
      <c r="I64" s="186"/>
      <c r="J64" s="186"/>
      <c r="K64" s="190">
        <f t="shared" si="2"/>
        <v>3</v>
      </c>
    </row>
    <row r="65" spans="1:12">
      <c r="B65" s="207" t="s">
        <v>98</v>
      </c>
      <c r="C65" s="208"/>
      <c r="D65" s="192"/>
      <c r="E65" s="193"/>
      <c r="F65" s="192"/>
      <c r="G65" s="194"/>
      <c r="H65" s="194"/>
      <c r="I65" s="192"/>
      <c r="J65" s="192"/>
      <c r="K65" s="190">
        <f t="shared" ref="K65:K67" si="3">SUM(D65:J65)</f>
        <v>0</v>
      </c>
    </row>
    <row r="66" spans="1:12">
      <c r="B66" s="207" t="s">
        <v>99</v>
      </c>
      <c r="C66" s="208"/>
      <c r="D66" s="192"/>
      <c r="E66" s="193"/>
      <c r="F66" s="192"/>
      <c r="G66" s="194"/>
      <c r="H66" s="194"/>
      <c r="I66" s="192"/>
      <c r="J66" s="192"/>
      <c r="K66" s="190">
        <f t="shared" si="3"/>
        <v>0</v>
      </c>
    </row>
    <row r="67" spans="1:12" ht="15.75" thickBot="1">
      <c r="B67" s="184" t="s">
        <v>100</v>
      </c>
      <c r="C67" s="197"/>
      <c r="D67" s="209"/>
      <c r="E67" s="210"/>
      <c r="F67" s="209"/>
      <c r="G67" s="211"/>
      <c r="H67" s="211"/>
      <c r="I67" s="209"/>
      <c r="J67" s="209"/>
      <c r="K67" s="190">
        <f t="shared" si="3"/>
        <v>0</v>
      </c>
    </row>
    <row r="68" spans="1:12" ht="15.75" thickBot="1">
      <c r="B68" s="212"/>
      <c r="C68" s="213" t="s">
        <v>73</v>
      </c>
      <c r="D68" s="59" t="s">
        <v>198</v>
      </c>
      <c r="E68" s="60" t="s">
        <v>199</v>
      </c>
      <c r="F68" s="59" t="s">
        <v>200</v>
      </c>
      <c r="G68" s="61" t="s">
        <v>201</v>
      </c>
      <c r="H68" s="61" t="s">
        <v>202</v>
      </c>
      <c r="I68" s="59" t="s">
        <v>203</v>
      </c>
      <c r="J68" s="59" t="s">
        <v>204</v>
      </c>
      <c r="K68" s="62"/>
    </row>
    <row r="69" spans="1:12">
      <c r="C69" s="7"/>
    </row>
    <row r="70" spans="1:12">
      <c r="B70" s="326" t="s">
        <v>205</v>
      </c>
      <c r="C70" s="326"/>
      <c r="D70" s="326"/>
      <c r="E70" s="326"/>
      <c r="F70" s="326"/>
      <c r="G70" s="326"/>
      <c r="H70" s="326"/>
      <c r="I70" s="326"/>
      <c r="J70" s="326"/>
      <c r="K70" s="326"/>
    </row>
    <row r="71" spans="1:12">
      <c r="A71" t="s">
        <v>206</v>
      </c>
      <c r="B71" s="327" t="s">
        <v>72</v>
      </c>
      <c r="C71" s="327"/>
      <c r="D71" s="327"/>
      <c r="E71" s="327"/>
      <c r="F71" s="327"/>
      <c r="G71" s="327"/>
      <c r="H71" s="327"/>
      <c r="I71" s="327"/>
      <c r="J71" s="327"/>
      <c r="K71" s="327"/>
    </row>
    <row r="72" spans="1:12">
      <c r="B72" s="328" t="s">
        <v>207</v>
      </c>
      <c r="C72" s="328"/>
      <c r="D72" s="328"/>
      <c r="E72" s="328"/>
      <c r="F72" s="328"/>
      <c r="G72" s="328"/>
      <c r="H72" s="328"/>
      <c r="I72" s="328"/>
      <c r="J72" s="328"/>
      <c r="K72" s="328"/>
    </row>
    <row r="73" spans="1:12">
      <c r="C73" s="329" t="s">
        <v>206</v>
      </c>
      <c r="D73" s="329"/>
      <c r="E73" s="329"/>
      <c r="F73" s="329"/>
      <c r="G73" s="329"/>
      <c r="H73" s="329"/>
      <c r="I73" s="329"/>
      <c r="J73" s="329"/>
    </row>
    <row r="74" spans="1:12">
      <c r="C74" s="329" t="s">
        <v>208</v>
      </c>
      <c r="D74" s="329"/>
      <c r="E74" s="329"/>
      <c r="F74" s="329"/>
      <c r="G74" s="329"/>
      <c r="H74" s="329"/>
      <c r="I74" s="329"/>
      <c r="J74" s="329"/>
    </row>
    <row r="75" spans="1:12">
      <c r="C75" t="s">
        <v>186</v>
      </c>
    </row>
    <row r="76" spans="1:12">
      <c r="I76" s="325" t="s">
        <v>72</v>
      </c>
      <c r="J76" s="325"/>
      <c r="K76" s="325"/>
    </row>
    <row r="78" spans="1:12">
      <c r="A78" t="s">
        <v>72</v>
      </c>
      <c r="I78" t="s">
        <v>72</v>
      </c>
      <c r="L78" s="214"/>
    </row>
    <row r="79" spans="1:12">
      <c r="I79" s="214"/>
      <c r="J79" s="214"/>
      <c r="K79" s="214"/>
      <c r="L79" s="214"/>
    </row>
    <row r="80" spans="1:12">
      <c r="I80" s="214"/>
      <c r="J80" s="214"/>
      <c r="K80" s="214"/>
      <c r="L80" s="214"/>
    </row>
  </sheetData>
  <sortState ref="C42:K64">
    <sortCondition descending="1" ref="K42:K64"/>
  </sortState>
  <mergeCells count="12">
    <mergeCell ref="B41:K41"/>
    <mergeCell ref="I76:K76"/>
    <mergeCell ref="B70:K70"/>
    <mergeCell ref="B71:K71"/>
    <mergeCell ref="B72:K72"/>
    <mergeCell ref="C73:J73"/>
    <mergeCell ref="C74:J74"/>
    <mergeCell ref="B2:K2"/>
    <mergeCell ref="C4:C6"/>
    <mergeCell ref="C7:C10"/>
    <mergeCell ref="C11:C14"/>
    <mergeCell ref="B15:K15"/>
  </mergeCells>
  <phoneticPr fontId="12" type="noConversion"/>
  <pageMargins left="0.75" right="0.75" top="1" bottom="1" header="0.4921259845" footer="0.4921259845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9"/>
  <sheetViews>
    <sheetView workbookViewId="0">
      <selection activeCell="C45" sqref="C45"/>
    </sheetView>
  </sheetViews>
  <sheetFormatPr defaultRowHeight="15"/>
  <cols>
    <col min="1" max="1" width="2.85546875" customWidth="1"/>
    <col min="2" max="2" width="4.7109375" customWidth="1"/>
    <col min="3" max="3" width="28" customWidth="1"/>
    <col min="4" max="13" width="6" customWidth="1"/>
  </cols>
  <sheetData>
    <row r="1" spans="1:13" ht="15.75">
      <c r="A1" s="332" t="s">
        <v>215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6.5" thickBot="1">
      <c r="A2" s="332" t="s">
        <v>216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</row>
    <row r="3" spans="1:13" ht="15.75" customHeight="1" thickBot="1">
      <c r="B3" s="219"/>
      <c r="C3" s="333" t="s">
        <v>217</v>
      </c>
      <c r="D3" s="220" t="s">
        <v>218</v>
      </c>
      <c r="E3" s="221" t="s">
        <v>219</v>
      </c>
      <c r="F3" s="221" t="s">
        <v>220</v>
      </c>
      <c r="G3" s="221" t="s">
        <v>178</v>
      </c>
      <c r="H3" s="222" t="s">
        <v>221</v>
      </c>
      <c r="I3" s="222" t="s">
        <v>180</v>
      </c>
      <c r="J3" s="223" t="s">
        <v>181</v>
      </c>
      <c r="K3" s="224" t="s">
        <v>222</v>
      </c>
      <c r="L3" s="225" t="s">
        <v>223</v>
      </c>
      <c r="M3" s="226"/>
    </row>
    <row r="4" spans="1:13" ht="15" customHeight="1">
      <c r="B4" s="227"/>
      <c r="C4" s="334"/>
      <c r="D4" s="228" t="s">
        <v>72</v>
      </c>
      <c r="E4" s="229" t="s">
        <v>224</v>
      </c>
      <c r="F4" s="229" t="s">
        <v>184</v>
      </c>
      <c r="G4" s="229" t="s">
        <v>72</v>
      </c>
      <c r="H4" s="230" t="s">
        <v>72</v>
      </c>
      <c r="I4" s="231"/>
      <c r="J4" s="229" t="s">
        <v>184</v>
      </c>
      <c r="K4" s="232" t="s">
        <v>72</v>
      </c>
      <c r="L4" s="228" t="s">
        <v>225</v>
      </c>
      <c r="M4" s="227"/>
    </row>
    <row r="5" spans="1:13" ht="15" customHeight="1">
      <c r="B5" s="227" t="s">
        <v>39</v>
      </c>
      <c r="C5" s="334"/>
      <c r="D5" s="228" t="s">
        <v>72</v>
      </c>
      <c r="E5" s="229" t="s">
        <v>43</v>
      </c>
      <c r="F5" s="229" t="s">
        <v>49</v>
      </c>
      <c r="G5" s="229" t="s">
        <v>41</v>
      </c>
      <c r="H5" s="230"/>
      <c r="I5" s="231"/>
      <c r="J5" s="229" t="s">
        <v>46</v>
      </c>
      <c r="K5" s="232" t="s">
        <v>226</v>
      </c>
      <c r="L5" s="228" t="s">
        <v>72</v>
      </c>
      <c r="M5" s="227"/>
    </row>
    <row r="6" spans="1:13" ht="15" customHeight="1">
      <c r="B6" s="227" t="s">
        <v>227</v>
      </c>
      <c r="C6" s="334" t="s">
        <v>228</v>
      </c>
      <c r="D6" s="228" t="s">
        <v>229</v>
      </c>
      <c r="E6" s="229" t="s">
        <v>46</v>
      </c>
      <c r="F6" s="229" t="s">
        <v>230</v>
      </c>
      <c r="G6" s="229" t="s">
        <v>49</v>
      </c>
      <c r="H6" s="230" t="s">
        <v>53</v>
      </c>
      <c r="I6" s="231" t="s">
        <v>231</v>
      </c>
      <c r="J6" s="229" t="s">
        <v>49</v>
      </c>
      <c r="K6" s="232" t="s">
        <v>232</v>
      </c>
      <c r="L6" s="228" t="s">
        <v>229</v>
      </c>
      <c r="M6" s="227" t="s">
        <v>41</v>
      </c>
    </row>
    <row r="7" spans="1:13" ht="15" customHeight="1">
      <c r="B7" s="227" t="s">
        <v>232</v>
      </c>
      <c r="C7" s="334"/>
      <c r="D7" s="228" t="s">
        <v>233</v>
      </c>
      <c r="E7" s="229" t="s">
        <v>233</v>
      </c>
      <c r="F7" s="229" t="s">
        <v>43</v>
      </c>
      <c r="G7" s="229" t="s">
        <v>50</v>
      </c>
      <c r="H7" s="230" t="s">
        <v>50</v>
      </c>
      <c r="I7" s="231" t="s">
        <v>63</v>
      </c>
      <c r="J7" s="229" t="s">
        <v>234</v>
      </c>
      <c r="K7" s="232" t="s">
        <v>235</v>
      </c>
      <c r="L7" s="228" t="s">
        <v>50</v>
      </c>
      <c r="M7" s="227" t="s">
        <v>43</v>
      </c>
    </row>
    <row r="8" spans="1:13" ht="15" customHeight="1">
      <c r="B8" s="227" t="s">
        <v>49</v>
      </c>
      <c r="C8" s="334"/>
      <c r="D8" s="228" t="s">
        <v>236</v>
      </c>
      <c r="E8" s="229" t="s">
        <v>195</v>
      </c>
      <c r="F8" s="229" t="s">
        <v>237</v>
      </c>
      <c r="G8" s="229" t="s">
        <v>59</v>
      </c>
      <c r="H8" s="230" t="s">
        <v>46</v>
      </c>
      <c r="I8" s="231" t="s">
        <v>46</v>
      </c>
      <c r="J8" s="229" t="s">
        <v>43</v>
      </c>
      <c r="K8" s="232" t="s">
        <v>237</v>
      </c>
      <c r="L8" s="228" t="s">
        <v>59</v>
      </c>
      <c r="M8" s="227" t="s">
        <v>54</v>
      </c>
    </row>
    <row r="9" spans="1:13" ht="15" customHeight="1">
      <c r="B9" s="227" t="s">
        <v>54</v>
      </c>
      <c r="C9" s="334"/>
      <c r="D9" s="228" t="s">
        <v>49</v>
      </c>
      <c r="E9" s="229" t="s">
        <v>72</v>
      </c>
      <c r="F9" s="229" t="s">
        <v>238</v>
      </c>
      <c r="G9" s="229" t="s">
        <v>239</v>
      </c>
      <c r="H9" s="230" t="s">
        <v>41</v>
      </c>
      <c r="I9" s="231" t="s">
        <v>234</v>
      </c>
      <c r="J9" s="229" t="s">
        <v>231</v>
      </c>
      <c r="K9" s="233" t="s">
        <v>235</v>
      </c>
      <c r="L9" s="228" t="s">
        <v>49</v>
      </c>
      <c r="M9" s="227" t="s">
        <v>62</v>
      </c>
    </row>
    <row r="10" spans="1:13" ht="15" customHeight="1">
      <c r="B10" s="227" t="s">
        <v>240</v>
      </c>
      <c r="C10" s="334" t="s">
        <v>64</v>
      </c>
      <c r="D10" s="228" t="s">
        <v>231</v>
      </c>
      <c r="E10" s="229" t="s">
        <v>39</v>
      </c>
      <c r="F10" s="229" t="s">
        <v>72</v>
      </c>
      <c r="G10" s="229" t="s">
        <v>43</v>
      </c>
      <c r="H10" s="230" t="s">
        <v>49</v>
      </c>
      <c r="I10" s="231" t="s">
        <v>241</v>
      </c>
      <c r="J10" s="229" t="s">
        <v>234</v>
      </c>
      <c r="K10" s="232" t="s">
        <v>234</v>
      </c>
      <c r="L10" s="228" t="s">
        <v>231</v>
      </c>
      <c r="M10" s="227"/>
    </row>
    <row r="11" spans="1:13" ht="15" customHeight="1">
      <c r="B11" s="227" t="s">
        <v>63</v>
      </c>
      <c r="C11" s="334"/>
      <c r="D11" s="228" t="s">
        <v>235</v>
      </c>
      <c r="E11" s="229" t="s">
        <v>242</v>
      </c>
      <c r="F11" s="229" t="s">
        <v>195</v>
      </c>
      <c r="G11" s="229" t="s">
        <v>231</v>
      </c>
      <c r="H11" s="230"/>
      <c r="I11" s="231" t="s">
        <v>46</v>
      </c>
      <c r="J11" s="229" t="s">
        <v>59</v>
      </c>
      <c r="K11" s="232" t="s">
        <v>243</v>
      </c>
      <c r="L11" s="228" t="s">
        <v>234</v>
      </c>
      <c r="M11" s="227"/>
    </row>
    <row r="12" spans="1:13" ht="15" customHeight="1">
      <c r="B12" s="227"/>
      <c r="C12" s="334"/>
      <c r="D12" s="228" t="s">
        <v>72</v>
      </c>
      <c r="E12" s="229" t="s">
        <v>72</v>
      </c>
      <c r="F12" s="229" t="s">
        <v>40</v>
      </c>
      <c r="G12" s="229" t="s">
        <v>244</v>
      </c>
      <c r="H12" s="230"/>
      <c r="I12" s="231"/>
      <c r="J12" s="229" t="s">
        <v>245</v>
      </c>
      <c r="K12" s="232" t="s">
        <v>72</v>
      </c>
      <c r="L12" s="228" t="s">
        <v>59</v>
      </c>
      <c r="M12" s="227"/>
    </row>
    <row r="13" spans="1:13" ht="15.75" customHeight="1" thickBot="1">
      <c r="B13" s="234"/>
      <c r="C13" s="335"/>
      <c r="D13" s="235" t="s">
        <v>72</v>
      </c>
      <c r="E13" s="236" t="s">
        <v>72</v>
      </c>
      <c r="F13" s="236" t="s">
        <v>46</v>
      </c>
      <c r="G13" s="236" t="s">
        <v>63</v>
      </c>
      <c r="H13" s="237"/>
      <c r="I13" s="238"/>
      <c r="J13" s="236" t="s">
        <v>49</v>
      </c>
      <c r="K13" s="239" t="s">
        <v>186</v>
      </c>
      <c r="L13" s="235" t="s">
        <v>246</v>
      </c>
      <c r="M13" s="234"/>
    </row>
    <row r="14" spans="1:13" ht="15.75" thickBot="1">
      <c r="B14" s="319" t="s">
        <v>247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1"/>
    </row>
    <row r="15" spans="1:13">
      <c r="B15" s="240" t="s">
        <v>13</v>
      </c>
      <c r="C15" s="241" t="s">
        <v>248</v>
      </c>
      <c r="D15" s="242">
        <v>20</v>
      </c>
      <c r="E15" s="243">
        <v>20</v>
      </c>
      <c r="F15" s="243">
        <v>17</v>
      </c>
      <c r="G15" s="243">
        <v>16</v>
      </c>
      <c r="H15" s="244"/>
      <c r="I15" s="244"/>
      <c r="J15" s="244"/>
      <c r="K15" s="244"/>
      <c r="L15" s="245"/>
      <c r="M15" s="240">
        <f>SUM(D15:L15)</f>
        <v>73</v>
      </c>
    </row>
    <row r="16" spans="1:13">
      <c r="B16" s="240" t="s">
        <v>14</v>
      </c>
      <c r="C16" s="241" t="s">
        <v>262</v>
      </c>
      <c r="D16" s="242">
        <v>9</v>
      </c>
      <c r="E16" s="243">
        <v>18</v>
      </c>
      <c r="F16" s="243">
        <v>20</v>
      </c>
      <c r="G16" s="243">
        <v>18</v>
      </c>
      <c r="H16" s="244"/>
      <c r="I16" s="244"/>
      <c r="J16" s="244"/>
      <c r="K16" s="244"/>
      <c r="L16" s="245"/>
      <c r="M16" s="240">
        <f>SUM(D16:L16)</f>
        <v>65</v>
      </c>
    </row>
    <row r="17" spans="2:13">
      <c r="B17" s="240" t="s">
        <v>15</v>
      </c>
      <c r="C17" s="241" t="s">
        <v>120</v>
      </c>
      <c r="D17" s="242">
        <v>16</v>
      </c>
      <c r="E17" s="243">
        <v>16</v>
      </c>
      <c r="F17" s="243">
        <v>14</v>
      </c>
      <c r="G17" s="243">
        <v>19</v>
      </c>
      <c r="H17" s="244"/>
      <c r="I17" s="244"/>
      <c r="J17" s="244"/>
      <c r="K17" s="244"/>
      <c r="L17" s="245"/>
      <c r="M17" s="240">
        <f>SUM(D17:L17)</f>
        <v>65</v>
      </c>
    </row>
    <row r="18" spans="2:13">
      <c r="B18" s="240" t="s">
        <v>15</v>
      </c>
      <c r="C18" s="241" t="s">
        <v>165</v>
      </c>
      <c r="D18" s="242">
        <v>17</v>
      </c>
      <c r="E18" s="243">
        <v>6</v>
      </c>
      <c r="F18" s="243">
        <v>18</v>
      </c>
      <c r="G18" s="243">
        <v>17</v>
      </c>
      <c r="H18" s="244"/>
      <c r="I18" s="244"/>
      <c r="J18" s="244"/>
      <c r="K18" s="244"/>
      <c r="L18" s="245"/>
      <c r="M18" s="240">
        <f>SUM(D18:L18)</f>
        <v>58</v>
      </c>
    </row>
    <row r="19" spans="2:13">
      <c r="B19" s="240" t="s">
        <v>16</v>
      </c>
      <c r="C19" s="241" t="s">
        <v>261</v>
      </c>
      <c r="D19" s="242">
        <v>19</v>
      </c>
      <c r="E19" s="243">
        <v>19</v>
      </c>
      <c r="F19" s="243">
        <v>16</v>
      </c>
      <c r="G19" s="243"/>
      <c r="H19" s="244"/>
      <c r="I19" s="244"/>
      <c r="J19" s="244"/>
      <c r="K19" s="244"/>
      <c r="L19" s="245"/>
      <c r="M19" s="240">
        <f>SUM(D19:L19)</f>
        <v>54</v>
      </c>
    </row>
    <row r="20" spans="2:13">
      <c r="B20" s="240" t="s">
        <v>17</v>
      </c>
      <c r="C20" s="241" t="s">
        <v>286</v>
      </c>
      <c r="D20" s="242">
        <v>15</v>
      </c>
      <c r="E20" s="243">
        <v>15</v>
      </c>
      <c r="F20" s="243">
        <v>15</v>
      </c>
      <c r="G20" s="243">
        <v>7</v>
      </c>
      <c r="H20" s="244"/>
      <c r="I20" s="244"/>
      <c r="J20" s="244"/>
      <c r="K20" s="244"/>
      <c r="L20" s="245"/>
      <c r="M20" s="240">
        <f>SUM(D20:L20)</f>
        <v>52</v>
      </c>
    </row>
    <row r="21" spans="2:13">
      <c r="B21" s="240" t="s">
        <v>18</v>
      </c>
      <c r="C21" s="241" t="s">
        <v>249</v>
      </c>
      <c r="D21" s="242">
        <v>18</v>
      </c>
      <c r="E21" s="243">
        <v>13</v>
      </c>
      <c r="F21" s="243">
        <v>5</v>
      </c>
      <c r="G21" s="243">
        <v>10</v>
      </c>
      <c r="H21" s="244"/>
      <c r="I21" s="244"/>
      <c r="J21" s="244"/>
      <c r="K21" s="244"/>
      <c r="L21" s="245"/>
      <c r="M21" s="240">
        <f>SUM(D21:L21)</f>
        <v>46</v>
      </c>
    </row>
    <row r="22" spans="2:13">
      <c r="B22" s="240" t="s">
        <v>19</v>
      </c>
      <c r="C22" s="241" t="s">
        <v>251</v>
      </c>
      <c r="D22" s="242">
        <v>13</v>
      </c>
      <c r="E22" s="243">
        <v>14</v>
      </c>
      <c r="F22" s="243">
        <v>11</v>
      </c>
      <c r="G22" s="243">
        <v>4</v>
      </c>
      <c r="H22" s="244"/>
      <c r="I22" s="244"/>
      <c r="J22" s="244"/>
      <c r="K22" s="244"/>
      <c r="L22" s="245"/>
      <c r="M22" s="240">
        <f>SUM(D22:L22)</f>
        <v>42</v>
      </c>
    </row>
    <row r="23" spans="2:13">
      <c r="B23" s="240" t="s">
        <v>20</v>
      </c>
      <c r="C23" s="241" t="s">
        <v>250</v>
      </c>
      <c r="D23" s="242">
        <v>14</v>
      </c>
      <c r="E23" s="253"/>
      <c r="F23" s="243">
        <v>13</v>
      </c>
      <c r="G23" s="243">
        <v>13</v>
      </c>
      <c r="H23" s="244"/>
      <c r="I23" s="244"/>
      <c r="J23" s="244"/>
      <c r="K23" s="244"/>
      <c r="L23" s="245"/>
      <c r="M23" s="240">
        <f>SUM(D23:L23)</f>
        <v>40</v>
      </c>
    </row>
    <row r="24" spans="2:13">
      <c r="B24" s="240" t="s">
        <v>21</v>
      </c>
      <c r="C24" s="241" t="s">
        <v>115</v>
      </c>
      <c r="D24" s="242"/>
      <c r="E24" s="243"/>
      <c r="F24" s="243">
        <v>19</v>
      </c>
      <c r="G24" s="243">
        <v>20</v>
      </c>
      <c r="H24" s="244"/>
      <c r="I24" s="244"/>
      <c r="J24" s="244"/>
      <c r="K24" s="244"/>
      <c r="L24" s="245"/>
      <c r="M24" s="240">
        <f>SUM(D24:L24)</f>
        <v>39</v>
      </c>
    </row>
    <row r="25" spans="2:13">
      <c r="B25" s="240" t="s">
        <v>22</v>
      </c>
      <c r="C25" s="251" t="s">
        <v>263</v>
      </c>
      <c r="D25" s="247">
        <v>11</v>
      </c>
      <c r="E25" s="248">
        <v>11</v>
      </c>
      <c r="F25" s="248"/>
      <c r="G25" s="248">
        <v>14</v>
      </c>
      <c r="H25" s="249"/>
      <c r="I25" s="249"/>
      <c r="J25" s="249"/>
      <c r="K25" s="249"/>
      <c r="L25" s="250"/>
      <c r="M25" s="240">
        <f>SUM(D25:L25)</f>
        <v>36</v>
      </c>
    </row>
    <row r="26" spans="2:13">
      <c r="B26" s="240" t="s">
        <v>23</v>
      </c>
      <c r="C26" s="251" t="s">
        <v>264</v>
      </c>
      <c r="D26" s="247">
        <v>12</v>
      </c>
      <c r="E26" s="248">
        <v>4</v>
      </c>
      <c r="F26" s="248">
        <v>3</v>
      </c>
      <c r="G26" s="248">
        <v>12</v>
      </c>
      <c r="H26" s="249"/>
      <c r="I26" s="249"/>
      <c r="J26" s="249"/>
      <c r="K26" s="249"/>
      <c r="L26" s="250"/>
      <c r="M26" s="240">
        <f>SUM(D26:L26)</f>
        <v>31</v>
      </c>
    </row>
    <row r="27" spans="2:13">
      <c r="B27" s="240" t="s">
        <v>24</v>
      </c>
      <c r="C27" s="251" t="s">
        <v>252</v>
      </c>
      <c r="D27" s="247">
        <v>10</v>
      </c>
      <c r="E27" s="248">
        <v>5</v>
      </c>
      <c r="F27" s="248">
        <v>8</v>
      </c>
      <c r="G27" s="248">
        <v>6</v>
      </c>
      <c r="H27" s="249"/>
      <c r="I27" s="249"/>
      <c r="J27" s="249"/>
      <c r="K27" s="249"/>
      <c r="L27" s="250"/>
      <c r="M27" s="240">
        <f>SUM(D27:L27)</f>
        <v>29</v>
      </c>
    </row>
    <row r="28" spans="2:13">
      <c r="B28" s="240" t="s">
        <v>25</v>
      </c>
      <c r="C28" s="251" t="s">
        <v>265</v>
      </c>
      <c r="D28" s="256"/>
      <c r="E28" s="248">
        <v>17</v>
      </c>
      <c r="F28" s="248"/>
      <c r="G28" s="248">
        <v>11</v>
      </c>
      <c r="H28" s="249"/>
      <c r="I28" s="249"/>
      <c r="J28" s="249"/>
      <c r="K28" s="249"/>
      <c r="L28" s="250"/>
      <c r="M28" s="240">
        <f>SUM(D28:L28)</f>
        <v>28</v>
      </c>
    </row>
    <row r="29" spans="2:13">
      <c r="B29" s="240" t="s">
        <v>26</v>
      </c>
      <c r="C29" s="251" t="s">
        <v>118</v>
      </c>
      <c r="D29" s="247"/>
      <c r="E29" s="248"/>
      <c r="F29" s="248">
        <v>12</v>
      </c>
      <c r="G29" s="248">
        <v>15</v>
      </c>
      <c r="H29" s="249"/>
      <c r="I29" s="249"/>
      <c r="J29" s="249"/>
      <c r="K29" s="249"/>
      <c r="L29" s="250"/>
      <c r="M29" s="240">
        <f>SUM(D29:L29)</f>
        <v>27</v>
      </c>
    </row>
    <row r="30" spans="2:13">
      <c r="B30" s="240" t="s">
        <v>267</v>
      </c>
      <c r="C30" s="251" t="s">
        <v>270</v>
      </c>
      <c r="D30" s="256"/>
      <c r="E30" s="248">
        <v>3</v>
      </c>
      <c r="F30" s="248">
        <v>10</v>
      </c>
      <c r="G30" s="248">
        <v>9</v>
      </c>
      <c r="H30" s="249"/>
      <c r="I30" s="249"/>
      <c r="J30" s="249"/>
      <c r="K30" s="249"/>
      <c r="L30" s="250"/>
      <c r="M30" s="240">
        <f>SUM(D30:L30)</f>
        <v>22</v>
      </c>
    </row>
    <row r="31" spans="2:13">
      <c r="B31" s="240" t="s">
        <v>28</v>
      </c>
      <c r="C31" s="251" t="s">
        <v>266</v>
      </c>
      <c r="D31" s="256"/>
      <c r="E31" s="248">
        <v>8</v>
      </c>
      <c r="F31" s="248">
        <v>9</v>
      </c>
      <c r="G31" s="248">
        <v>1</v>
      </c>
      <c r="H31" s="249"/>
      <c r="I31" s="249"/>
      <c r="J31" s="249"/>
      <c r="K31" s="249"/>
      <c r="L31" s="250"/>
      <c r="M31" s="240">
        <f>SUM(D31:L31)</f>
        <v>18</v>
      </c>
    </row>
    <row r="32" spans="2:13">
      <c r="B32" s="240" t="s">
        <v>29</v>
      </c>
      <c r="C32" s="251" t="s">
        <v>268</v>
      </c>
      <c r="D32" s="256"/>
      <c r="E32" s="248">
        <v>9</v>
      </c>
      <c r="F32" s="248">
        <v>6</v>
      </c>
      <c r="G32" s="248">
        <v>2</v>
      </c>
      <c r="H32" s="249"/>
      <c r="I32" s="249"/>
      <c r="J32" s="249"/>
      <c r="K32" s="249"/>
      <c r="L32" s="250"/>
      <c r="M32" s="240">
        <f>SUM(D32:L32)</f>
        <v>17</v>
      </c>
    </row>
    <row r="33" spans="2:14">
      <c r="B33" s="240" t="s">
        <v>30</v>
      </c>
      <c r="C33" s="251" t="s">
        <v>113</v>
      </c>
      <c r="D33" s="256"/>
      <c r="E33" s="257">
        <v>12</v>
      </c>
      <c r="F33" s="248"/>
      <c r="G33" s="248">
        <v>5</v>
      </c>
      <c r="H33" s="249"/>
      <c r="I33" s="249"/>
      <c r="J33" s="249"/>
      <c r="K33" s="249"/>
      <c r="L33" s="250"/>
      <c r="M33" s="240">
        <f>SUM(D33:L33)</f>
        <v>17</v>
      </c>
    </row>
    <row r="34" spans="2:14">
      <c r="B34" s="240" t="s">
        <v>68</v>
      </c>
      <c r="C34" s="246" t="s">
        <v>269</v>
      </c>
      <c r="D34" s="256"/>
      <c r="E34" s="248">
        <v>10</v>
      </c>
      <c r="F34" s="248">
        <v>4</v>
      </c>
      <c r="G34" s="248"/>
      <c r="H34" s="249"/>
      <c r="I34" s="249"/>
      <c r="J34" s="249"/>
      <c r="K34" s="249"/>
      <c r="L34" s="250"/>
      <c r="M34" s="240">
        <f>SUM(D34:L34)</f>
        <v>14</v>
      </c>
    </row>
    <row r="35" spans="2:14">
      <c r="B35" s="240" t="s">
        <v>69</v>
      </c>
      <c r="C35" s="246" t="s">
        <v>287</v>
      </c>
      <c r="D35" s="256"/>
      <c r="E35" s="248">
        <v>7</v>
      </c>
      <c r="F35" s="248"/>
      <c r="G35" s="248">
        <v>3</v>
      </c>
      <c r="H35" s="249"/>
      <c r="I35" s="249"/>
      <c r="J35" s="249"/>
      <c r="K35" s="249"/>
      <c r="L35" s="250"/>
      <c r="M35" s="240">
        <f>SUM(D35:L35)</f>
        <v>10</v>
      </c>
    </row>
    <row r="36" spans="2:14">
      <c r="B36" s="240" t="s">
        <v>70</v>
      </c>
      <c r="C36" s="246" t="s">
        <v>121</v>
      </c>
      <c r="D36" s="247"/>
      <c r="E36" s="248"/>
      <c r="F36" s="248"/>
      <c r="G36" s="248">
        <v>8</v>
      </c>
      <c r="H36" s="249"/>
      <c r="I36" s="249"/>
      <c r="J36" s="249"/>
      <c r="K36" s="249"/>
      <c r="L36" s="250"/>
      <c r="M36" s="240">
        <f>SUM(D36:L36)</f>
        <v>8</v>
      </c>
    </row>
    <row r="37" spans="2:14">
      <c r="B37" s="240" t="s">
        <v>71</v>
      </c>
      <c r="C37" s="246" t="s">
        <v>166</v>
      </c>
      <c r="D37" s="247"/>
      <c r="E37" s="248"/>
      <c r="F37" s="248">
        <v>7</v>
      </c>
      <c r="G37" s="248"/>
      <c r="H37" s="249"/>
      <c r="I37" s="249"/>
      <c r="J37" s="249"/>
      <c r="K37" s="249"/>
      <c r="L37" s="250"/>
      <c r="M37" s="240">
        <f>SUM(D37:L37)</f>
        <v>7</v>
      </c>
    </row>
    <row r="38" spans="2:14">
      <c r="B38" s="240" t="s">
        <v>97</v>
      </c>
      <c r="C38" s="246"/>
      <c r="D38" s="247"/>
      <c r="E38" s="248"/>
      <c r="F38" s="248"/>
      <c r="G38" s="248"/>
      <c r="H38" s="249"/>
      <c r="I38" s="249"/>
      <c r="J38" s="249"/>
      <c r="K38" s="249"/>
      <c r="L38" s="250"/>
      <c r="M38" s="240">
        <f t="shared" ref="M15:M39" si="0">SUM(D38:L38)</f>
        <v>0</v>
      </c>
    </row>
    <row r="39" spans="2:14">
      <c r="B39" s="240" t="s">
        <v>98</v>
      </c>
      <c r="C39" s="246"/>
      <c r="D39" s="247"/>
      <c r="E39" s="248"/>
      <c r="F39" s="248"/>
      <c r="G39" s="248"/>
      <c r="H39" s="249"/>
      <c r="I39" s="249"/>
      <c r="J39" s="249"/>
      <c r="K39" s="249"/>
      <c r="L39" s="250"/>
      <c r="M39" s="240">
        <f t="shared" si="0"/>
        <v>0</v>
      </c>
    </row>
    <row r="40" spans="2:14">
      <c r="B40" s="240" t="s">
        <v>99</v>
      </c>
      <c r="C40" s="246"/>
      <c r="D40" s="247"/>
      <c r="E40" s="248"/>
      <c r="F40" s="248"/>
      <c r="G40" s="248"/>
      <c r="H40" s="249"/>
      <c r="I40" s="249"/>
      <c r="J40" s="249"/>
      <c r="K40" s="249"/>
      <c r="L40" s="250"/>
      <c r="M40" s="240">
        <f t="shared" ref="M40:M42" si="1">SUM(D40:L40)</f>
        <v>0</v>
      </c>
    </row>
    <row r="41" spans="2:14">
      <c r="B41" s="240" t="s">
        <v>100</v>
      </c>
      <c r="C41" s="246"/>
      <c r="D41" s="247"/>
      <c r="E41" s="248"/>
      <c r="F41" s="248"/>
      <c r="G41" s="248"/>
      <c r="H41" s="249"/>
      <c r="I41" s="249"/>
      <c r="J41" s="249"/>
      <c r="K41" s="249"/>
      <c r="L41" s="250"/>
      <c r="M41" s="240">
        <f t="shared" si="1"/>
        <v>0</v>
      </c>
    </row>
    <row r="42" spans="2:14" ht="15.75" thickBot="1">
      <c r="B42" s="240" t="s">
        <v>280</v>
      </c>
      <c r="C42" s="246"/>
      <c r="D42" s="247"/>
      <c r="E42" s="248"/>
      <c r="F42" s="248"/>
      <c r="G42" s="248"/>
      <c r="H42" s="249"/>
      <c r="I42" s="249"/>
      <c r="J42" s="249"/>
      <c r="K42" s="249"/>
      <c r="L42" s="250"/>
      <c r="M42" s="240">
        <f t="shared" si="1"/>
        <v>0</v>
      </c>
    </row>
    <row r="43" spans="2:14" ht="15.75" thickBot="1">
      <c r="B43" s="322" t="s">
        <v>253</v>
      </c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1"/>
    </row>
    <row r="44" spans="2:14">
      <c r="B44" s="240" t="s">
        <v>13</v>
      </c>
      <c r="C44" s="241" t="s">
        <v>254</v>
      </c>
      <c r="D44" s="252">
        <v>20</v>
      </c>
      <c r="E44" s="253">
        <v>20</v>
      </c>
      <c r="F44" s="253">
        <v>20</v>
      </c>
      <c r="G44" s="253">
        <v>20</v>
      </c>
      <c r="H44" s="254"/>
      <c r="I44" s="254"/>
      <c r="J44" s="254"/>
      <c r="K44" s="254"/>
      <c r="L44" s="255"/>
      <c r="M44" s="240">
        <f>SUM(D44:L44)</f>
        <v>80</v>
      </c>
    </row>
    <row r="45" spans="2:14">
      <c r="B45" s="240" t="s">
        <v>14</v>
      </c>
      <c r="C45" s="241" t="s">
        <v>255</v>
      </c>
      <c r="D45" s="252">
        <v>19</v>
      </c>
      <c r="E45" s="253">
        <v>19</v>
      </c>
      <c r="F45" s="253">
        <v>19</v>
      </c>
      <c r="G45" s="253">
        <v>15</v>
      </c>
      <c r="H45" s="254"/>
      <c r="I45" s="254"/>
      <c r="J45" s="254"/>
      <c r="K45" s="254"/>
      <c r="L45" s="255"/>
      <c r="M45" s="240">
        <f>SUM(D45:L45)</f>
        <v>72</v>
      </c>
    </row>
    <row r="46" spans="2:14">
      <c r="B46" s="240" t="s">
        <v>15</v>
      </c>
      <c r="C46" s="241" t="s">
        <v>248</v>
      </c>
      <c r="D46" s="252">
        <v>18</v>
      </c>
      <c r="E46" s="253">
        <v>17</v>
      </c>
      <c r="F46" s="253">
        <v>18</v>
      </c>
      <c r="G46" s="253">
        <v>16</v>
      </c>
      <c r="H46" s="254"/>
      <c r="I46" s="254"/>
      <c r="J46" s="254"/>
      <c r="K46" s="254"/>
      <c r="L46" s="255"/>
      <c r="M46" s="240">
        <f>SUM(D46:L46)</f>
        <v>69</v>
      </c>
    </row>
    <row r="47" spans="2:14">
      <c r="B47" s="240" t="s">
        <v>16</v>
      </c>
      <c r="C47" s="241" t="s">
        <v>256</v>
      </c>
      <c r="D47" s="252">
        <v>15</v>
      </c>
      <c r="E47" s="253">
        <v>18</v>
      </c>
      <c r="F47" s="253">
        <v>16</v>
      </c>
      <c r="G47" s="253">
        <v>12</v>
      </c>
      <c r="H47" s="254"/>
      <c r="I47" s="254"/>
      <c r="J47" s="254"/>
      <c r="K47" s="254"/>
      <c r="L47" s="255"/>
      <c r="M47" s="240">
        <f>SUM(D47:L47)</f>
        <v>61</v>
      </c>
    </row>
    <row r="48" spans="2:14">
      <c r="B48" s="240" t="s">
        <v>202</v>
      </c>
      <c r="C48" s="241" t="s">
        <v>144</v>
      </c>
      <c r="D48" s="252">
        <v>17</v>
      </c>
      <c r="E48" s="253">
        <v>15</v>
      </c>
      <c r="F48" s="253">
        <v>15</v>
      </c>
      <c r="G48" s="253">
        <v>11</v>
      </c>
      <c r="H48" s="254"/>
      <c r="I48" s="254"/>
      <c r="J48" s="254"/>
      <c r="K48" s="254"/>
      <c r="L48" s="255"/>
      <c r="M48" s="240">
        <f>SUM(D48:L48)</f>
        <v>58</v>
      </c>
      <c r="N48" s="7" t="s">
        <v>72</v>
      </c>
    </row>
    <row r="49" spans="2:14">
      <c r="B49" s="240" t="s">
        <v>18</v>
      </c>
      <c r="C49" s="241" t="s">
        <v>257</v>
      </c>
      <c r="D49" s="252">
        <v>13</v>
      </c>
      <c r="E49" s="253"/>
      <c r="F49" s="253">
        <v>12</v>
      </c>
      <c r="G49" s="253">
        <v>17</v>
      </c>
      <c r="H49" s="254"/>
      <c r="I49" s="254"/>
      <c r="J49" s="254"/>
      <c r="K49" s="254"/>
      <c r="L49" s="255"/>
      <c r="M49" s="240">
        <f>SUM(D49:L49)</f>
        <v>42</v>
      </c>
    </row>
    <row r="50" spans="2:14">
      <c r="B50" s="240" t="s">
        <v>204</v>
      </c>
      <c r="C50" s="241" t="s">
        <v>116</v>
      </c>
      <c r="D50" s="252"/>
      <c r="E50" s="253"/>
      <c r="F50" s="253">
        <v>17</v>
      </c>
      <c r="G50" s="253">
        <v>19</v>
      </c>
      <c r="H50" s="254"/>
      <c r="I50" s="254"/>
      <c r="J50" s="254"/>
      <c r="K50" s="254"/>
      <c r="L50" s="255"/>
      <c r="M50" s="240">
        <f>SUM(D50:L50)</f>
        <v>36</v>
      </c>
    </row>
    <row r="51" spans="2:14">
      <c r="B51" s="240" t="s">
        <v>20</v>
      </c>
      <c r="C51" s="241" t="s">
        <v>129</v>
      </c>
      <c r="D51" s="252"/>
      <c r="E51" s="253"/>
      <c r="F51" s="253">
        <v>14</v>
      </c>
      <c r="G51" s="253">
        <v>18</v>
      </c>
      <c r="H51" s="254"/>
      <c r="I51" s="254"/>
      <c r="J51" s="254"/>
      <c r="K51" s="254"/>
      <c r="L51" s="255"/>
      <c r="M51" s="240">
        <f>SUM(D51:L51)</f>
        <v>32</v>
      </c>
    </row>
    <row r="52" spans="2:14">
      <c r="B52" s="240" t="s">
        <v>258</v>
      </c>
      <c r="C52" s="246" t="s">
        <v>249</v>
      </c>
      <c r="D52" s="256">
        <v>16</v>
      </c>
      <c r="E52" s="257"/>
      <c r="F52" s="257"/>
      <c r="G52" s="257">
        <v>14</v>
      </c>
      <c r="H52" s="258"/>
      <c r="I52" s="258"/>
      <c r="J52" s="258"/>
      <c r="K52" s="258"/>
      <c r="L52" s="259"/>
      <c r="M52" s="240">
        <f>SUM(D52:L52)</f>
        <v>30</v>
      </c>
    </row>
    <row r="53" spans="2:14">
      <c r="B53" s="240" t="s">
        <v>259</v>
      </c>
      <c r="C53" s="246" t="s">
        <v>251</v>
      </c>
      <c r="D53" s="256">
        <v>14</v>
      </c>
      <c r="E53" s="257">
        <v>14</v>
      </c>
      <c r="F53" s="257"/>
      <c r="G53" s="257"/>
      <c r="H53" s="258"/>
      <c r="I53" s="258"/>
      <c r="J53" s="258"/>
      <c r="K53" s="258"/>
      <c r="L53" s="259"/>
      <c r="M53" s="240">
        <f>SUM(D53:L53)</f>
        <v>28</v>
      </c>
    </row>
    <row r="54" spans="2:14">
      <c r="B54" s="240" t="s">
        <v>272</v>
      </c>
      <c r="C54" s="246" t="s">
        <v>271</v>
      </c>
      <c r="D54" s="256"/>
      <c r="E54" s="257">
        <v>13</v>
      </c>
      <c r="F54" s="257">
        <v>13</v>
      </c>
      <c r="G54" s="257"/>
      <c r="H54" s="258"/>
      <c r="I54" s="258"/>
      <c r="J54" s="258"/>
      <c r="K54" s="258"/>
      <c r="L54" s="259"/>
      <c r="M54" s="240">
        <f>SUM(D54:L54)</f>
        <v>26</v>
      </c>
      <c r="N54" t="s">
        <v>273</v>
      </c>
    </row>
    <row r="55" spans="2:14">
      <c r="B55" s="240" t="s">
        <v>274</v>
      </c>
      <c r="C55" s="246" t="s">
        <v>113</v>
      </c>
      <c r="D55" s="256"/>
      <c r="E55" s="257">
        <v>16</v>
      </c>
      <c r="F55" s="257"/>
      <c r="G55" s="257"/>
      <c r="H55" s="258"/>
      <c r="I55" s="258"/>
      <c r="J55" s="258"/>
      <c r="K55" s="258"/>
      <c r="L55" s="259"/>
      <c r="M55" s="240">
        <f>SUM(D55:L55)</f>
        <v>16</v>
      </c>
    </row>
    <row r="56" spans="2:14">
      <c r="B56" s="240" t="s">
        <v>275</v>
      </c>
      <c r="C56" s="246" t="s">
        <v>101</v>
      </c>
      <c r="D56" s="256"/>
      <c r="E56" s="257"/>
      <c r="F56" s="257"/>
      <c r="G56" s="257">
        <v>13</v>
      </c>
      <c r="H56" s="258"/>
      <c r="I56" s="258"/>
      <c r="J56" s="258"/>
      <c r="K56" s="258"/>
      <c r="L56" s="259"/>
      <c r="M56" s="240">
        <f>SUM(D56:L56)</f>
        <v>13</v>
      </c>
      <c r="N56" t="s">
        <v>276</v>
      </c>
    </row>
    <row r="57" spans="2:14">
      <c r="B57" s="240" t="s">
        <v>277</v>
      </c>
      <c r="C57" s="246" t="s">
        <v>145</v>
      </c>
      <c r="D57" s="256"/>
      <c r="E57" s="257"/>
      <c r="F57" s="257"/>
      <c r="G57" s="257">
        <v>10</v>
      </c>
      <c r="H57" s="258"/>
      <c r="I57" s="258"/>
      <c r="J57" s="258"/>
      <c r="K57" s="258"/>
      <c r="L57" s="259"/>
      <c r="M57" s="240">
        <f>SUM(D57:L57)</f>
        <v>10</v>
      </c>
    </row>
    <row r="58" spans="2:14">
      <c r="B58" s="240" t="s">
        <v>267</v>
      </c>
      <c r="C58" s="246" t="s">
        <v>161</v>
      </c>
      <c r="D58" s="256"/>
      <c r="E58" s="257"/>
      <c r="F58" s="257"/>
      <c r="G58" s="257">
        <v>9</v>
      </c>
      <c r="H58" s="258"/>
      <c r="I58" s="258"/>
      <c r="J58" s="258"/>
      <c r="K58" s="258"/>
      <c r="L58" s="259"/>
      <c r="M58" s="240">
        <f>SUM(D58:L58)</f>
        <v>9</v>
      </c>
    </row>
    <row r="59" spans="2:14">
      <c r="B59" s="240" t="s">
        <v>281</v>
      </c>
      <c r="D59" s="256"/>
      <c r="E59" s="257"/>
      <c r="F59" s="257"/>
      <c r="H59" s="258"/>
      <c r="I59" s="258"/>
      <c r="J59" s="258"/>
      <c r="K59" s="258"/>
      <c r="L59" s="259"/>
      <c r="M59" s="240">
        <f t="shared" ref="M44:M59" si="2">SUM(D59:L59)</f>
        <v>0</v>
      </c>
    </row>
    <row r="60" spans="2:14">
      <c r="B60" s="240" t="s">
        <v>282</v>
      </c>
      <c r="C60" s="246"/>
      <c r="D60" s="256"/>
      <c r="E60" s="257"/>
      <c r="F60" s="257"/>
      <c r="G60" s="257"/>
      <c r="H60" s="258"/>
      <c r="I60" s="258"/>
      <c r="J60" s="258"/>
      <c r="K60" s="258"/>
      <c r="L60" s="259"/>
      <c r="M60" s="240">
        <f t="shared" ref="M60:M63" si="3">SUM(D60:L60)</f>
        <v>0</v>
      </c>
    </row>
    <row r="61" spans="2:14">
      <c r="B61" s="240" t="s">
        <v>283</v>
      </c>
      <c r="C61" s="246"/>
      <c r="D61" s="256"/>
      <c r="E61" s="257"/>
      <c r="F61" s="257"/>
      <c r="G61" s="257"/>
      <c r="H61" s="258"/>
      <c r="I61" s="258"/>
      <c r="J61" s="258"/>
      <c r="K61" s="258"/>
      <c r="L61" s="259"/>
      <c r="M61" s="240">
        <f t="shared" si="3"/>
        <v>0</v>
      </c>
    </row>
    <row r="62" spans="2:14">
      <c r="B62" s="240" t="s">
        <v>284</v>
      </c>
      <c r="C62" s="246"/>
      <c r="D62" s="256"/>
      <c r="E62" s="257"/>
      <c r="F62" s="257"/>
      <c r="G62" s="257"/>
      <c r="H62" s="258"/>
      <c r="I62" s="258"/>
      <c r="J62" s="258"/>
      <c r="K62" s="258"/>
      <c r="L62" s="259"/>
      <c r="M62" s="240">
        <f t="shared" si="3"/>
        <v>0</v>
      </c>
    </row>
    <row r="63" spans="2:14" ht="15.75" thickBot="1">
      <c r="B63" s="240" t="s">
        <v>285</v>
      </c>
      <c r="C63" s="246"/>
      <c r="D63" s="256"/>
      <c r="E63" s="257"/>
      <c r="F63" s="257"/>
      <c r="G63" s="257"/>
      <c r="H63" s="258"/>
      <c r="I63" s="258"/>
      <c r="J63" s="258"/>
      <c r="K63" s="258"/>
      <c r="L63" s="259"/>
      <c r="M63" s="240">
        <f t="shared" si="3"/>
        <v>0</v>
      </c>
    </row>
    <row r="64" spans="2:14" ht="15.75" thickBot="1">
      <c r="B64" s="260"/>
      <c r="C64" s="261" t="s">
        <v>73</v>
      </c>
      <c r="D64" s="262" t="s">
        <v>198</v>
      </c>
      <c r="E64" s="61" t="s">
        <v>14</v>
      </c>
      <c r="F64" s="61" t="s">
        <v>200</v>
      </c>
      <c r="G64" s="61" t="s">
        <v>16</v>
      </c>
      <c r="H64" s="60" t="s">
        <v>17</v>
      </c>
      <c r="I64" s="60" t="s">
        <v>204</v>
      </c>
      <c r="J64" s="60" t="s">
        <v>278</v>
      </c>
      <c r="K64" s="60" t="s">
        <v>258</v>
      </c>
      <c r="L64" s="59" t="s">
        <v>259</v>
      </c>
      <c r="M64" s="62"/>
    </row>
    <row r="65" spans="2:13">
      <c r="C65" s="7" t="s">
        <v>72</v>
      </c>
    </row>
    <row r="66" spans="2:13">
      <c r="B66" s="330" t="s">
        <v>279</v>
      </c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</row>
    <row r="67" spans="2:13">
      <c r="B67" s="263" t="s">
        <v>72</v>
      </c>
      <c r="C67" s="263" t="s">
        <v>72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/>
    </row>
    <row r="68" spans="2:13">
      <c r="B68" s="327" t="s">
        <v>72</v>
      </c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</row>
    <row r="69" spans="2:13">
      <c r="B69" s="331" t="s">
        <v>260</v>
      </c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</row>
  </sheetData>
  <sortState ref="C44:M58">
    <sortCondition descending="1" ref="M44:M58"/>
  </sortState>
  <mergeCells count="10">
    <mergeCell ref="B66:M66"/>
    <mergeCell ref="B68:M68"/>
    <mergeCell ref="B69:M69"/>
    <mergeCell ref="A1:M1"/>
    <mergeCell ref="A2:M2"/>
    <mergeCell ref="B14:M14"/>
    <mergeCell ref="B43:M43"/>
    <mergeCell ref="C3:C5"/>
    <mergeCell ref="C6:C9"/>
    <mergeCell ref="C10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Batizovce</vt:lpstr>
      <vt:lpstr>Prípravka</vt:lpstr>
      <vt:lpstr>Hist.</vt:lpstr>
      <vt:lpstr>POMH</vt:lpstr>
      <vt:lpstr>POMH prípravka</vt:lpstr>
      <vt:lpstr>Batizovce!Oblasť_tlače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2024-05-19T17:57:09Z</dcterms:modified>
</cp:coreProperties>
</file>